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18" activeTab="0"/>
  </bookViews>
  <sheets>
    <sheet name="BUGET 2014" sheetId="1" r:id="rId1"/>
  </sheets>
  <definedNames>
    <definedName name="Excel_BuiltIn_Print_Titles_1_1" localSheetId="0">'BUGET 2014'!$14:$15</definedName>
    <definedName name="Excel_BuiltIn_Print_Titles_1_1">#REF!</definedName>
    <definedName name="Excel_BuiltIn_Print_Titles_1_1_1" localSheetId="0">'BUGET 2014'!$14:$14</definedName>
    <definedName name="Excel_BuiltIn_Print_Titles_1_1_1">#REF!</definedName>
    <definedName name="Excel_BuiltIn_Print_Titles_1_1_1_1">#REF!</definedName>
    <definedName name="Excel_BuiltIn_Print_Titles_2">#REF!</definedName>
    <definedName name="Excel_BuiltIn_Print_Titles_3">#REF!</definedName>
    <definedName name="_xlnm.Print_Titles" localSheetId="0">'BUGET 2014'!$14:$15</definedName>
  </definedNames>
  <calcPr fullCalcOnLoad="1"/>
</workbook>
</file>

<file path=xl/sharedStrings.xml><?xml version="1.0" encoding="utf-8"?>
<sst xmlns="http://schemas.openxmlformats.org/spreadsheetml/2006/main" count="143" uniqueCount="143">
  <si>
    <t>Capitolul bugetar 51.01 AUTORITĂŢI PUBLICE ŞI ACŢIUNI EXTERNE</t>
  </si>
  <si>
    <t>- mii lei -</t>
  </si>
  <si>
    <t>Indicator</t>
  </si>
  <si>
    <t>Cod</t>
  </si>
  <si>
    <t>TOTAL BUGET</t>
  </si>
  <si>
    <t>CHELTUIELI CURENTE</t>
  </si>
  <si>
    <t>51.01.01</t>
  </si>
  <si>
    <t>TITLUL I CHELTUIELI DE PERSONAL</t>
  </si>
  <si>
    <t>Cheltuieli salariale în bani</t>
  </si>
  <si>
    <t>10.01</t>
  </si>
  <si>
    <t>Salarii de bază</t>
  </si>
  <si>
    <t>10.01.01</t>
  </si>
  <si>
    <t>Salarii de merit</t>
  </si>
  <si>
    <t>10.01.02</t>
  </si>
  <si>
    <t>Indemnizaţii de conducere</t>
  </si>
  <si>
    <t>10.01.03</t>
  </si>
  <si>
    <t>Spor de vechime</t>
  </si>
  <si>
    <t>10.01.04</t>
  </si>
  <si>
    <t>Sporuri pentru conditii munca</t>
  </si>
  <si>
    <t>10.01.05</t>
  </si>
  <si>
    <t xml:space="preserve">Alte sporuri </t>
  </si>
  <si>
    <t>10.01.06</t>
  </si>
  <si>
    <t>Ore suplimentare</t>
  </si>
  <si>
    <t>10.01.07</t>
  </si>
  <si>
    <t>Fond de premii</t>
  </si>
  <si>
    <t>10.01.08</t>
  </si>
  <si>
    <t>10.01.08.01</t>
  </si>
  <si>
    <t>10.01.08.02</t>
  </si>
  <si>
    <t>Prima de vacanta</t>
  </si>
  <si>
    <t>10.01.09</t>
  </si>
  <si>
    <t xml:space="preserve">Indemnizaţii plătite unor persoane din afara unităţii </t>
  </si>
  <si>
    <t>10.01.12</t>
  </si>
  <si>
    <t xml:space="preserve">Indemnizaţii de delegare </t>
  </si>
  <si>
    <t>10.01.13</t>
  </si>
  <si>
    <t>10.01.13.01</t>
  </si>
  <si>
    <t>10.01.13.02</t>
  </si>
  <si>
    <t>Indemnizaţii de detaşare</t>
  </si>
  <si>
    <t>10.01.14</t>
  </si>
  <si>
    <t>Alocatii pentru locuinte</t>
  </si>
  <si>
    <t>10.01.16</t>
  </si>
  <si>
    <t xml:space="preserve">Alte drepturi salariale în bani </t>
  </si>
  <si>
    <t>10.01.30</t>
  </si>
  <si>
    <t>Cheltuieli salariale în natură</t>
  </si>
  <si>
    <t>10.02</t>
  </si>
  <si>
    <t>Norma de hrană</t>
  </si>
  <si>
    <t>10.02.02</t>
  </si>
  <si>
    <t xml:space="preserve">Locuinţă de serviciu folosită de salariat şi familia sa </t>
  </si>
  <si>
    <t>10.02.04</t>
  </si>
  <si>
    <t>Contribuţii</t>
  </si>
  <si>
    <t>10.03</t>
  </si>
  <si>
    <t xml:space="preserve">Contribuţii de asigurări sociale de stat </t>
  </si>
  <si>
    <t>10.03.01</t>
  </si>
  <si>
    <t>Contribuţii de asigurări de şomaj</t>
  </si>
  <si>
    <t>10.03.02</t>
  </si>
  <si>
    <t xml:space="preserve">Contribuţii de asigurări sociale de sănătate </t>
  </si>
  <si>
    <t>10.03.03</t>
  </si>
  <si>
    <t>Contribuţii de asigurări pentru accidente de muncă şi boli profesionale</t>
  </si>
  <si>
    <t>10.03.04</t>
  </si>
  <si>
    <t xml:space="preserve">Contribuţii pentru concedii şi indemnizaţii </t>
  </si>
  <si>
    <t>10.03.06</t>
  </si>
  <si>
    <t>TITLUL II BUNURI ŞI SERVICII</t>
  </si>
  <si>
    <t>Bunuri şi servicii</t>
  </si>
  <si>
    <t>20.01</t>
  </si>
  <si>
    <t>Furnituri de birou</t>
  </si>
  <si>
    <t>20.01.01</t>
  </si>
  <si>
    <t>Materiale pentru curăţenie</t>
  </si>
  <si>
    <t>20.01.02</t>
  </si>
  <si>
    <t>Încălzit, iluminat şi forţă motrice</t>
  </si>
  <si>
    <t>20.01.03</t>
  </si>
  <si>
    <t>Apă, canal şi salubritate</t>
  </si>
  <si>
    <t>20.01.04</t>
  </si>
  <si>
    <t>Carburanţi şi lubrifianţi</t>
  </si>
  <si>
    <t>20.01.05</t>
  </si>
  <si>
    <t>Piese de schimb</t>
  </si>
  <si>
    <t>20.01.06</t>
  </si>
  <si>
    <t>Poştă, telecomunicaţii, radio, tv, internet</t>
  </si>
  <si>
    <t>20.01.08</t>
  </si>
  <si>
    <t>Materiale şi prestări servicii cu caracter funcţional</t>
  </si>
  <si>
    <t>20.01.09</t>
  </si>
  <si>
    <t>Alte bunuri şi servicii pentru întreţinere şi funcţionare</t>
  </si>
  <si>
    <t>20.01.30</t>
  </si>
  <si>
    <t>Reparaţii curente</t>
  </si>
  <si>
    <t>20.02</t>
  </si>
  <si>
    <t>Bunuri de natura obiectelor de inventar</t>
  </si>
  <si>
    <t>20.05</t>
  </si>
  <si>
    <t>Alte obiecte de inventar</t>
  </si>
  <si>
    <t>20.05.30</t>
  </si>
  <si>
    <t>Deplasări, detaşări, transferări</t>
  </si>
  <si>
    <t>20.06</t>
  </si>
  <si>
    <t>Deplasări interne, detaşări, transferări</t>
  </si>
  <si>
    <t>20.06.01</t>
  </si>
  <si>
    <t>Deplasări în strainătate</t>
  </si>
  <si>
    <t>20.06.02</t>
  </si>
  <si>
    <t>Cărţi, publicaţii, şi materiale documentare</t>
  </si>
  <si>
    <t>20.11</t>
  </si>
  <si>
    <t>Pregătire profesională</t>
  </si>
  <si>
    <t>20.13</t>
  </si>
  <si>
    <t>Protecţia muncii</t>
  </si>
  <si>
    <t>20.14</t>
  </si>
  <si>
    <t>Alte cheltuieli</t>
  </si>
  <si>
    <t>20.30</t>
  </si>
  <si>
    <t>Reclamă şi publicitate</t>
  </si>
  <si>
    <t>20.30.01</t>
  </si>
  <si>
    <t>Protocol şi reprezentare</t>
  </si>
  <si>
    <t>20.30.02</t>
  </si>
  <si>
    <t>Chirii</t>
  </si>
  <si>
    <t>20.30.04</t>
  </si>
  <si>
    <t>Fondul Preşedintelui/Fondul conducătorului instituţiei publice</t>
  </si>
  <si>
    <t>20.30.07</t>
  </si>
  <si>
    <t>Executarea silită a creanţelor bugetare</t>
  </si>
  <si>
    <t>20.30.09</t>
  </si>
  <si>
    <t>Alte cheltuieli cu bunuri şi servicii</t>
  </si>
  <si>
    <t>20.30.30</t>
  </si>
  <si>
    <t>Proiecte cu finanțare din fonduri externe nerambursabile (FEN)</t>
  </si>
  <si>
    <t>Programe din Fondul Social European</t>
  </si>
  <si>
    <t>56.02</t>
  </si>
  <si>
    <t xml:space="preserve">Trim II </t>
  </si>
  <si>
    <t>Trim I</t>
  </si>
  <si>
    <t>Trim III</t>
  </si>
  <si>
    <t>A</t>
  </si>
  <si>
    <t>B</t>
  </si>
  <si>
    <t xml:space="preserve">         - Premiu lunar</t>
  </si>
  <si>
    <t xml:space="preserve">         - Premiu anual </t>
  </si>
  <si>
    <t xml:space="preserve">         - interne</t>
  </si>
  <si>
    <t xml:space="preserve">         - externe</t>
  </si>
  <si>
    <t>MINISTERUL DEZVOLTĂRII REGIONALE ȘI ADMINISTRAȚIEI PUBLICE</t>
  </si>
  <si>
    <t>Trim IV</t>
  </si>
  <si>
    <r>
      <t xml:space="preserve">                                               </t>
    </r>
    <r>
      <rPr>
        <b/>
        <sz val="10"/>
        <rFont val="Arial"/>
        <family val="2"/>
      </rPr>
      <t>AUTORITATEA NAŢIONALĂ DE REGLEMENTARE PENTRU SERVICIILE COMUNITARE DE UTILITĂŢI PUBLICE</t>
    </r>
  </si>
  <si>
    <t xml:space="preserve">                                                                                                     BUGET CHELTUIELI PE ANUL 2014</t>
  </si>
  <si>
    <t>Program 2014</t>
  </si>
  <si>
    <t xml:space="preserve">             PREȘEDINTE,</t>
  </si>
  <si>
    <t xml:space="preserve">             DORU CIOCAN</t>
  </si>
  <si>
    <t>1=2+3+4+5</t>
  </si>
  <si>
    <t xml:space="preserve">DIRECTOR FINANCIAR, CONTABILITATE, ADMINISTRATIV </t>
  </si>
  <si>
    <t xml:space="preserve">                        GEORGETA BREZEANU</t>
  </si>
  <si>
    <t>APROB,</t>
  </si>
  <si>
    <t>LIVIU NICOLAE DRAGNEA</t>
  </si>
  <si>
    <t>AVIZAT MDRAP</t>
  </si>
  <si>
    <t xml:space="preserve">          DIRECTOR GENERAL</t>
  </si>
  <si>
    <t xml:space="preserve">         ȘEF SERVICIU</t>
  </si>
  <si>
    <t xml:space="preserve">           MELANIA RUSNAC</t>
  </si>
  <si>
    <t xml:space="preserve">    OANA SACHELARI</t>
  </si>
  <si>
    <t>MINISTRU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</si>
</sst>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8" fillId="0" borderId="0" xfId="0" applyFont="1" applyAlignment="1">
      <alignment horizontal="center" wrapText="1"/>
    </xf>
    <xf numFmtId="4" fontId="21" fillId="0" borderId="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4" fontId="23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4" fontId="23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/>
    </xf>
    <xf numFmtId="4" fontId="22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  <xf numFmtId="16" fontId="21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4" fontId="18" fillId="0" borderId="0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1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71"/>
  <sheetViews>
    <sheetView tabSelected="1" zoomScalePageLayoutView="0" workbookViewId="0" topLeftCell="A1">
      <selection activeCell="E4" sqref="E4:F8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7" width="16.00390625" style="0" customWidth="1"/>
  </cols>
  <sheetData>
    <row r="1" spans="1:6" s="3" customFormat="1" ht="12.75">
      <c r="A1" s="41" t="s">
        <v>125</v>
      </c>
      <c r="C1" s="1"/>
      <c r="D1" s="1"/>
      <c r="E1" s="1"/>
      <c r="F1" s="1"/>
    </row>
    <row r="2" spans="1:6" s="3" customFormat="1" ht="12.75">
      <c r="A2" s="2"/>
      <c r="C2" s="1"/>
      <c r="E2" s="1"/>
      <c r="F2" s="1"/>
    </row>
    <row r="3" spans="1:5" s="3" customFormat="1" ht="12.75">
      <c r="A3" s="2"/>
      <c r="C3" s="1"/>
      <c r="E3" s="1"/>
    </row>
    <row r="4" spans="1:6" s="3" customFormat="1" ht="12.75">
      <c r="A4" s="2"/>
      <c r="C4" s="1"/>
      <c r="E4" s="1"/>
      <c r="F4" s="1" t="s">
        <v>135</v>
      </c>
    </row>
    <row r="5" spans="1:6" s="3" customFormat="1" ht="12.75">
      <c r="A5" s="2"/>
      <c r="C5" s="1"/>
      <c r="E5" s="1"/>
      <c r="F5" s="1"/>
    </row>
    <row r="6" spans="1:6" s="3" customFormat="1" ht="12.75">
      <c r="A6" s="2"/>
      <c r="C6" s="1"/>
      <c r="E6" s="1"/>
      <c r="F6" s="1" t="s">
        <v>142</v>
      </c>
    </row>
    <row r="7" spans="1:6" s="3" customFormat="1" ht="12.75">
      <c r="A7" s="2"/>
      <c r="C7" s="1"/>
      <c r="D7" s="23"/>
      <c r="E7" s="1"/>
      <c r="F7" s="1" t="s">
        <v>136</v>
      </c>
    </row>
    <row r="8" spans="1:6" s="3" customFormat="1" ht="12.75">
      <c r="A8" s="2"/>
      <c r="C8" s="1"/>
      <c r="D8" s="23"/>
      <c r="E8" s="1"/>
      <c r="F8" s="1"/>
    </row>
    <row r="9" spans="1:6" s="3" customFormat="1" ht="12.75">
      <c r="A9" s="2"/>
      <c r="C9" s="1"/>
      <c r="D9" s="1"/>
      <c r="E9" s="1"/>
      <c r="F9" s="1"/>
    </row>
    <row r="10" spans="1:6" s="24" customFormat="1" ht="12.75">
      <c r="A10" s="22" t="s">
        <v>128</v>
      </c>
      <c r="C10" s="22"/>
      <c r="D10" s="22"/>
      <c r="E10" s="22"/>
      <c r="F10" s="22"/>
    </row>
    <row r="11" spans="1:6" s="3" customFormat="1" ht="12.75">
      <c r="A11" s="3" t="s">
        <v>127</v>
      </c>
      <c r="C11" s="1"/>
      <c r="D11" s="1"/>
      <c r="E11" s="1"/>
      <c r="F11" s="1"/>
    </row>
    <row r="12" spans="3:6" s="3" customFormat="1" ht="12.75">
      <c r="C12" s="1"/>
      <c r="D12" s="1"/>
      <c r="E12" s="1"/>
      <c r="F12" s="1"/>
    </row>
    <row r="13" spans="1:7" s="3" customFormat="1" ht="12.75">
      <c r="A13" s="2" t="s">
        <v>0</v>
      </c>
      <c r="C13" s="1"/>
      <c r="D13" s="1"/>
      <c r="F13" s="1"/>
      <c r="G13" s="1" t="s">
        <v>1</v>
      </c>
    </row>
    <row r="14" spans="1:204" s="25" customFormat="1" ht="29.25" customHeight="1">
      <c r="A14" s="7" t="s">
        <v>2</v>
      </c>
      <c r="B14" s="7" t="s">
        <v>3</v>
      </c>
      <c r="C14" s="8" t="s">
        <v>129</v>
      </c>
      <c r="D14" s="8" t="s">
        <v>117</v>
      </c>
      <c r="E14" s="8" t="s">
        <v>116</v>
      </c>
      <c r="F14" s="8" t="s">
        <v>118</v>
      </c>
      <c r="G14" s="8" t="s">
        <v>126</v>
      </c>
      <c r="GM14" s="3"/>
      <c r="GN14" s="3"/>
      <c r="GO14" s="3"/>
      <c r="GP14" s="3"/>
      <c r="GQ14" s="3"/>
      <c r="GR14" s="3"/>
      <c r="GS14" s="3"/>
      <c r="GT14" s="3"/>
      <c r="GU14" s="3"/>
      <c r="GV14" s="3"/>
    </row>
    <row r="15" spans="1:7" s="48" customFormat="1" ht="15" customHeight="1">
      <c r="A15" s="46" t="s">
        <v>119</v>
      </c>
      <c r="B15" s="46" t="s">
        <v>120</v>
      </c>
      <c r="C15" s="47" t="s">
        <v>132</v>
      </c>
      <c r="D15" s="47">
        <v>2</v>
      </c>
      <c r="E15" s="47">
        <v>3</v>
      </c>
      <c r="F15" s="47">
        <v>4</v>
      </c>
      <c r="G15" s="47">
        <v>5</v>
      </c>
    </row>
    <row r="16" spans="1:204" s="25" customFormat="1" ht="12" customHeight="1">
      <c r="A16" s="6" t="s">
        <v>4</v>
      </c>
      <c r="B16" s="7">
        <v>5001</v>
      </c>
      <c r="C16" s="9">
        <f>C17</f>
        <v>5500</v>
      </c>
      <c r="D16" s="9">
        <f>D17</f>
        <v>1365</v>
      </c>
      <c r="E16" s="9">
        <f>E17</f>
        <v>1335</v>
      </c>
      <c r="F16" s="9">
        <f>F17</f>
        <v>1315</v>
      </c>
      <c r="G16" s="9">
        <f>G17</f>
        <v>1485</v>
      </c>
      <c r="GM16" s="3"/>
      <c r="GN16" s="3"/>
      <c r="GO16" s="3"/>
      <c r="GP16" s="3"/>
      <c r="GQ16" s="3"/>
      <c r="GR16" s="3"/>
      <c r="GS16" s="3"/>
      <c r="GT16" s="3"/>
      <c r="GU16" s="3"/>
      <c r="GV16" s="3"/>
    </row>
    <row r="17" spans="1:7" s="3" customFormat="1" ht="12" customHeight="1">
      <c r="A17" s="10" t="s">
        <v>5</v>
      </c>
      <c r="B17" s="11" t="s">
        <v>6</v>
      </c>
      <c r="C17" s="9">
        <f>C18+C47+C74</f>
        <v>5500</v>
      </c>
      <c r="D17" s="9">
        <f>D18+D47+D74</f>
        <v>1365</v>
      </c>
      <c r="E17" s="9">
        <f>E18+E47+E74</f>
        <v>1335</v>
      </c>
      <c r="F17" s="9">
        <f>F18+F47+F74</f>
        <v>1315</v>
      </c>
      <c r="G17" s="9">
        <f>G18+G47+G74</f>
        <v>1485</v>
      </c>
    </row>
    <row r="18" spans="1:7" s="3" customFormat="1" ht="12.75">
      <c r="A18" s="10" t="s">
        <v>7</v>
      </c>
      <c r="B18" s="12">
        <v>10</v>
      </c>
      <c r="C18" s="9">
        <f>C19+C38+C41</f>
        <v>4300</v>
      </c>
      <c r="D18" s="9">
        <f>D19+D38+D41</f>
        <v>1115</v>
      </c>
      <c r="E18" s="9">
        <f>E19+E38+E41</f>
        <v>1115</v>
      </c>
      <c r="F18" s="9">
        <f>F19+F38+F41</f>
        <v>1115</v>
      </c>
      <c r="G18" s="9">
        <f>G19+G38+G41</f>
        <v>955</v>
      </c>
    </row>
    <row r="19" spans="1:7" s="3" customFormat="1" ht="12.75">
      <c r="A19" s="10" t="s">
        <v>8</v>
      </c>
      <c r="B19" s="13" t="s">
        <v>9</v>
      </c>
      <c r="C19" s="9">
        <f>SUM(C20:C37)-C27-C32</f>
        <v>2888</v>
      </c>
      <c r="D19" s="9">
        <f>SUM(D20:D37)-D27-D32</f>
        <v>743</v>
      </c>
      <c r="E19" s="9">
        <f>SUM(E20:E37)-E27-E32</f>
        <v>743</v>
      </c>
      <c r="F19" s="9">
        <f>SUM(F20:F37)-F27-F32</f>
        <v>743</v>
      </c>
      <c r="G19" s="9">
        <f>SUM(G20:G37)-G27-G32</f>
        <v>659</v>
      </c>
    </row>
    <row r="20" spans="1:7" s="3" customFormat="1" ht="12.75">
      <c r="A20" s="14" t="s">
        <v>10</v>
      </c>
      <c r="B20" s="15" t="s">
        <v>11</v>
      </c>
      <c r="C20" s="26">
        <f aca="true" t="shared" si="0" ref="C20:C26">D20+E20+F20+G20</f>
        <v>2549</v>
      </c>
      <c r="D20" s="26">
        <v>654.5</v>
      </c>
      <c r="E20" s="26">
        <v>654.5</v>
      </c>
      <c r="F20" s="26">
        <v>654.5</v>
      </c>
      <c r="G20" s="26">
        <v>585.5</v>
      </c>
    </row>
    <row r="21" spans="1:7" s="3" customFormat="1" ht="12.75">
      <c r="A21" s="14" t="s">
        <v>12</v>
      </c>
      <c r="B21" s="15" t="s">
        <v>13</v>
      </c>
      <c r="C21" s="26">
        <f t="shared" si="0"/>
        <v>0</v>
      </c>
      <c r="D21" s="16">
        <v>0</v>
      </c>
      <c r="E21" s="16">
        <v>0</v>
      </c>
      <c r="F21" s="16">
        <v>0</v>
      </c>
      <c r="G21" s="16">
        <v>0</v>
      </c>
    </row>
    <row r="22" spans="1:204" s="2" customFormat="1" ht="12.75">
      <c r="A22" s="14" t="s">
        <v>14</v>
      </c>
      <c r="B22" s="15" t="s">
        <v>15</v>
      </c>
      <c r="C22" s="26">
        <f t="shared" si="0"/>
        <v>0</v>
      </c>
      <c r="D22" s="16">
        <v>0</v>
      </c>
      <c r="E22" s="16">
        <v>0</v>
      </c>
      <c r="F22" s="16">
        <v>0</v>
      </c>
      <c r="G22" s="16">
        <v>0</v>
      </c>
      <c r="GM22" s="3"/>
      <c r="GN22" s="3"/>
      <c r="GO22" s="3"/>
      <c r="GP22" s="3"/>
      <c r="GQ22" s="3"/>
      <c r="GR22" s="3"/>
      <c r="GS22" s="3"/>
      <c r="GT22" s="3"/>
      <c r="GU22" s="3"/>
      <c r="GV22" s="3"/>
    </row>
    <row r="23" spans="1:204" s="2" customFormat="1" ht="12.75">
      <c r="A23" s="14" t="s">
        <v>16</v>
      </c>
      <c r="B23" s="15" t="s">
        <v>17</v>
      </c>
      <c r="C23" s="26">
        <f t="shared" si="0"/>
        <v>0</v>
      </c>
      <c r="D23" s="16">
        <v>0</v>
      </c>
      <c r="E23" s="16">
        <v>0</v>
      </c>
      <c r="F23" s="16">
        <v>0</v>
      </c>
      <c r="G23" s="16">
        <v>0</v>
      </c>
      <c r="GM23" s="3"/>
      <c r="GN23" s="3"/>
      <c r="GO23" s="3"/>
      <c r="GP23" s="3"/>
      <c r="GQ23" s="3"/>
      <c r="GR23" s="3"/>
      <c r="GS23" s="3"/>
      <c r="GT23" s="3"/>
      <c r="GU23" s="3"/>
      <c r="GV23" s="3"/>
    </row>
    <row r="24" spans="1:204" s="2" customFormat="1" ht="12.75">
      <c r="A24" s="14" t="s">
        <v>18</v>
      </c>
      <c r="B24" s="15" t="s">
        <v>19</v>
      </c>
      <c r="C24" s="26">
        <f t="shared" si="0"/>
        <v>0</v>
      </c>
      <c r="D24" s="16">
        <v>0</v>
      </c>
      <c r="E24" s="16">
        <v>0</v>
      </c>
      <c r="F24" s="16">
        <v>0</v>
      </c>
      <c r="G24" s="16">
        <v>0</v>
      </c>
      <c r="GM24" s="3"/>
      <c r="GN24" s="3"/>
      <c r="GO24" s="3"/>
      <c r="GP24" s="3"/>
      <c r="GQ24" s="3"/>
      <c r="GR24" s="3"/>
      <c r="GS24" s="3"/>
      <c r="GT24" s="3"/>
      <c r="GU24" s="3"/>
      <c r="GV24" s="3"/>
    </row>
    <row r="25" spans="1:7" s="3" customFormat="1" ht="12.75">
      <c r="A25" s="14" t="s">
        <v>20</v>
      </c>
      <c r="B25" s="15" t="s">
        <v>21</v>
      </c>
      <c r="C25" s="26">
        <f t="shared" si="0"/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s="3" customFormat="1" ht="12.75">
      <c r="A26" s="14" t="s">
        <v>22</v>
      </c>
      <c r="B26" s="15" t="s">
        <v>23</v>
      </c>
      <c r="C26" s="26">
        <f t="shared" si="0"/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s="3" customFormat="1" ht="12.75">
      <c r="A27" s="14" t="s">
        <v>24</v>
      </c>
      <c r="B27" s="15" t="s">
        <v>25</v>
      </c>
      <c r="C27" s="16">
        <f>C28+C29</f>
        <v>0</v>
      </c>
      <c r="D27" s="16">
        <f>D28+D29</f>
        <v>0</v>
      </c>
      <c r="E27" s="16">
        <f>E28+E29</f>
        <v>0</v>
      </c>
      <c r="F27" s="16">
        <f>F28+F29</f>
        <v>0</v>
      </c>
      <c r="G27" s="16">
        <f>G28+G29</f>
        <v>0</v>
      </c>
    </row>
    <row r="28" spans="1:7" s="3" customFormat="1" ht="12.75">
      <c r="A28" s="14" t="s">
        <v>121</v>
      </c>
      <c r="B28" s="15" t="s">
        <v>26</v>
      </c>
      <c r="C28" s="26">
        <f>D28+E28+F28+G28</f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s="3" customFormat="1" ht="12.75">
      <c r="A29" s="14" t="s">
        <v>122</v>
      </c>
      <c r="B29" s="15" t="s">
        <v>27</v>
      </c>
      <c r="C29" s="26">
        <f>D29+E29+F29+G29</f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s="3" customFormat="1" ht="12.75">
      <c r="A30" s="14" t="s">
        <v>28</v>
      </c>
      <c r="B30" s="15" t="s">
        <v>29</v>
      </c>
      <c r="C30" s="26">
        <f>D30+E30+F30+G30</f>
        <v>0</v>
      </c>
      <c r="D30" s="16">
        <v>0</v>
      </c>
      <c r="E30" s="16">
        <v>0</v>
      </c>
      <c r="F30" s="16">
        <v>0</v>
      </c>
      <c r="G30" s="16">
        <v>0</v>
      </c>
    </row>
    <row r="31" spans="1:204" s="2" customFormat="1" ht="12.75">
      <c r="A31" s="14" t="s">
        <v>30</v>
      </c>
      <c r="B31" s="15" t="s">
        <v>31</v>
      </c>
      <c r="C31" s="26">
        <f>D31+E31+F31+G31</f>
        <v>0</v>
      </c>
      <c r="D31" s="16">
        <v>0</v>
      </c>
      <c r="E31" s="16">
        <v>0</v>
      </c>
      <c r="F31" s="16">
        <v>0</v>
      </c>
      <c r="G31" s="16">
        <v>0</v>
      </c>
      <c r="GM31" s="3"/>
      <c r="GN31" s="3"/>
      <c r="GO31" s="3"/>
      <c r="GP31" s="3"/>
      <c r="GQ31" s="3"/>
      <c r="GR31" s="3"/>
      <c r="GS31" s="3"/>
      <c r="GT31" s="3"/>
      <c r="GU31" s="3"/>
      <c r="GV31" s="3"/>
    </row>
    <row r="32" spans="1:7" s="3" customFormat="1" ht="12.75">
      <c r="A32" s="14" t="s">
        <v>32</v>
      </c>
      <c r="B32" s="15" t="s">
        <v>33</v>
      </c>
      <c r="C32" s="16">
        <f>C33+C34</f>
        <v>9</v>
      </c>
      <c r="D32" s="16">
        <f>D33+D34</f>
        <v>1.5</v>
      </c>
      <c r="E32" s="16">
        <f>E33+E34</f>
        <v>1.5</v>
      </c>
      <c r="F32" s="16">
        <f>F33+F34</f>
        <v>1.5</v>
      </c>
      <c r="G32" s="16">
        <f>G33+G34</f>
        <v>4.5</v>
      </c>
    </row>
    <row r="33" spans="1:7" s="3" customFormat="1" ht="12.75">
      <c r="A33" s="14" t="s">
        <v>123</v>
      </c>
      <c r="B33" s="15" t="s">
        <v>34</v>
      </c>
      <c r="C33" s="26">
        <f>D33+E33+F33+G33</f>
        <v>9</v>
      </c>
      <c r="D33" s="16">
        <v>1.5</v>
      </c>
      <c r="E33" s="16">
        <v>1.5</v>
      </c>
      <c r="F33" s="16">
        <v>1.5</v>
      </c>
      <c r="G33" s="16">
        <v>4.5</v>
      </c>
    </row>
    <row r="34" spans="1:7" s="3" customFormat="1" ht="12.75">
      <c r="A34" s="14" t="s">
        <v>124</v>
      </c>
      <c r="B34" s="15" t="s">
        <v>35</v>
      </c>
      <c r="C34" s="26">
        <f>D34+E34+F34+G34</f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s="3" customFormat="1" ht="12.75" customHeight="1">
      <c r="A35" s="14" t="s">
        <v>36</v>
      </c>
      <c r="B35" s="15" t="s">
        <v>37</v>
      </c>
      <c r="C35" s="26">
        <f>D35+E35+F35+G35</f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s="3" customFormat="1" ht="12" customHeight="1">
      <c r="A36" s="27" t="s">
        <v>38</v>
      </c>
      <c r="B36" s="15" t="s">
        <v>39</v>
      </c>
      <c r="C36" s="26">
        <f>D36+E36+F36+G36</f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s="3" customFormat="1" ht="12.75">
      <c r="A37" s="14" t="s">
        <v>40</v>
      </c>
      <c r="B37" s="15" t="s">
        <v>41</v>
      </c>
      <c r="C37" s="26">
        <f>D37+E37+F37+G37</f>
        <v>330</v>
      </c>
      <c r="D37" s="26">
        <v>87</v>
      </c>
      <c r="E37" s="26">
        <v>87</v>
      </c>
      <c r="F37" s="26">
        <v>87</v>
      </c>
      <c r="G37" s="26">
        <v>69</v>
      </c>
    </row>
    <row r="38" spans="1:7" s="3" customFormat="1" ht="12.75">
      <c r="A38" s="10" t="s">
        <v>42</v>
      </c>
      <c r="B38" s="13" t="s">
        <v>43</v>
      </c>
      <c r="C38" s="20">
        <f>C39+C40</f>
        <v>644</v>
      </c>
      <c r="D38" s="20">
        <f>D39+D40</f>
        <v>170.25</v>
      </c>
      <c r="E38" s="20">
        <f>E39+E40</f>
        <v>170.25</v>
      </c>
      <c r="F38" s="20">
        <f>F39+F40</f>
        <v>166.05</v>
      </c>
      <c r="G38" s="20">
        <f>G39+G40</f>
        <v>137.45</v>
      </c>
    </row>
    <row r="39" spans="1:7" s="3" customFormat="1" ht="12.75">
      <c r="A39" s="14" t="s">
        <v>44</v>
      </c>
      <c r="B39" s="15" t="s">
        <v>45</v>
      </c>
      <c r="C39" s="34">
        <f>D39+E39+F39+G39</f>
        <v>644</v>
      </c>
      <c r="D39" s="34">
        <v>170.25</v>
      </c>
      <c r="E39" s="34">
        <v>170.25</v>
      </c>
      <c r="F39" s="34">
        <v>166.05</v>
      </c>
      <c r="G39" s="34">
        <v>137.45</v>
      </c>
    </row>
    <row r="40" spans="1:7" s="3" customFormat="1" ht="12.75">
      <c r="A40" s="14" t="s">
        <v>46</v>
      </c>
      <c r="B40" s="15" t="s">
        <v>47</v>
      </c>
      <c r="C40" s="34">
        <f>D40+E40+F40+G40</f>
        <v>0</v>
      </c>
      <c r="D40" s="34">
        <v>0</v>
      </c>
      <c r="E40" s="34">
        <v>0</v>
      </c>
      <c r="F40" s="34">
        <v>0</v>
      </c>
      <c r="G40" s="34">
        <v>0</v>
      </c>
    </row>
    <row r="41" spans="1:7" s="3" customFormat="1" ht="12.75">
      <c r="A41" s="10" t="s">
        <v>48</v>
      </c>
      <c r="B41" s="13" t="s">
        <v>49</v>
      </c>
      <c r="C41" s="20">
        <f>SUM(C42:C46)</f>
        <v>767.9999999999999</v>
      </c>
      <c r="D41" s="20">
        <f>SUM(D42:D46)</f>
        <v>201.75</v>
      </c>
      <c r="E41" s="20">
        <f>SUM(E42:E46)</f>
        <v>201.75</v>
      </c>
      <c r="F41" s="20">
        <f>SUM(F42:F46)</f>
        <v>205.95</v>
      </c>
      <c r="G41" s="20">
        <f>SUM(G42:G46)</f>
        <v>158.54999999999998</v>
      </c>
    </row>
    <row r="42" spans="1:7" s="3" customFormat="1" ht="12.75">
      <c r="A42" s="14" t="s">
        <v>50</v>
      </c>
      <c r="B42" s="15" t="s">
        <v>51</v>
      </c>
      <c r="C42" s="26">
        <f>D42+E42+F42+G42</f>
        <v>573.9</v>
      </c>
      <c r="D42" s="26">
        <v>151.5</v>
      </c>
      <c r="E42" s="26">
        <v>151.5</v>
      </c>
      <c r="F42" s="26">
        <v>155.1</v>
      </c>
      <c r="G42" s="26">
        <v>115.8</v>
      </c>
    </row>
    <row r="43" spans="1:7" s="3" customFormat="1" ht="12.75">
      <c r="A43" s="14" t="s">
        <v>52</v>
      </c>
      <c r="B43" s="15" t="s">
        <v>53</v>
      </c>
      <c r="C43" s="26">
        <f>D43+E43+F43+G43</f>
        <v>15.3</v>
      </c>
      <c r="D43" s="26">
        <v>4</v>
      </c>
      <c r="E43" s="26">
        <v>4</v>
      </c>
      <c r="F43" s="26">
        <v>4</v>
      </c>
      <c r="G43" s="26">
        <v>3.3</v>
      </c>
    </row>
    <row r="44" spans="1:204" s="2" customFormat="1" ht="12.75">
      <c r="A44" s="14" t="s">
        <v>54</v>
      </c>
      <c r="B44" s="15" t="s">
        <v>55</v>
      </c>
      <c r="C44" s="26">
        <f>D44+E44+F44+G44</f>
        <v>148.2</v>
      </c>
      <c r="D44" s="26">
        <v>38.5</v>
      </c>
      <c r="E44" s="26">
        <v>38.5</v>
      </c>
      <c r="F44" s="26">
        <v>39.1</v>
      </c>
      <c r="G44" s="26">
        <v>32.1</v>
      </c>
      <c r="GM44" s="3"/>
      <c r="GN44" s="3"/>
      <c r="GO44" s="3"/>
      <c r="GP44" s="3"/>
      <c r="GQ44" s="3"/>
      <c r="GR44" s="3"/>
      <c r="GS44" s="3"/>
      <c r="GT44" s="3"/>
      <c r="GU44" s="3"/>
      <c r="GV44" s="3"/>
    </row>
    <row r="45" spans="1:7" s="3" customFormat="1" ht="23.25" customHeight="1">
      <c r="A45" s="28" t="s">
        <v>56</v>
      </c>
      <c r="B45" s="15" t="s">
        <v>57</v>
      </c>
      <c r="C45" s="26">
        <f>D45+E45+F45+G45</f>
        <v>5.1</v>
      </c>
      <c r="D45" s="26">
        <v>1.25</v>
      </c>
      <c r="E45" s="26">
        <v>1.25</v>
      </c>
      <c r="F45" s="26">
        <v>1.25</v>
      </c>
      <c r="G45" s="26">
        <v>1.35</v>
      </c>
    </row>
    <row r="46" spans="1:7" s="3" customFormat="1" ht="12.75">
      <c r="A46" s="14" t="s">
        <v>58</v>
      </c>
      <c r="B46" s="15" t="s">
        <v>59</v>
      </c>
      <c r="C46" s="26">
        <f>D46+E46+F46+G46</f>
        <v>25.5</v>
      </c>
      <c r="D46" s="26">
        <v>6.5</v>
      </c>
      <c r="E46" s="26">
        <v>6.5</v>
      </c>
      <c r="F46" s="26">
        <v>6.5</v>
      </c>
      <c r="G46" s="26">
        <v>6</v>
      </c>
    </row>
    <row r="47" spans="1:8" s="3" customFormat="1" ht="12.75">
      <c r="A47" s="10" t="s">
        <v>60</v>
      </c>
      <c r="B47" s="12">
        <v>20</v>
      </c>
      <c r="C47" s="20">
        <f>C48+C58+C59+C61+C64+C65+C66+C67</f>
        <v>1200</v>
      </c>
      <c r="D47" s="20">
        <f>D48+D58+D59+D61+D64+D65+D66+D67</f>
        <v>250</v>
      </c>
      <c r="E47" s="20">
        <f>E48+E58+E59+E61+E64+E65+E66+E67</f>
        <v>220</v>
      </c>
      <c r="F47" s="20">
        <f>F48+F58+F59+F61+F64+F65+F66+F67</f>
        <v>200</v>
      </c>
      <c r="G47" s="20">
        <v>530</v>
      </c>
      <c r="H47" s="55"/>
    </row>
    <row r="48" spans="1:204" s="2" customFormat="1" ht="12.75" customHeight="1">
      <c r="A48" s="10" t="s">
        <v>61</v>
      </c>
      <c r="B48" s="13" t="s">
        <v>62</v>
      </c>
      <c r="C48" s="20">
        <f>SUM(C49:C57)</f>
        <v>1052</v>
      </c>
      <c r="D48" s="20">
        <f>SUM(D49:D57)</f>
        <v>217</v>
      </c>
      <c r="E48" s="20">
        <f>SUM(E49:E57)</f>
        <v>195</v>
      </c>
      <c r="F48" s="20">
        <f>SUM(F49:F57)</f>
        <v>179</v>
      </c>
      <c r="G48" s="20">
        <v>461</v>
      </c>
      <c r="GM48" s="3"/>
      <c r="GN48" s="3"/>
      <c r="GO48" s="3"/>
      <c r="GP48" s="3"/>
      <c r="GQ48" s="3"/>
      <c r="GR48" s="3"/>
      <c r="GS48" s="3"/>
      <c r="GT48" s="3"/>
      <c r="GU48" s="3"/>
      <c r="GV48" s="3"/>
    </row>
    <row r="49" spans="1:7" s="3" customFormat="1" ht="12.75" customHeight="1">
      <c r="A49" s="14" t="s">
        <v>63</v>
      </c>
      <c r="B49" s="15" t="s">
        <v>64</v>
      </c>
      <c r="C49" s="26">
        <f aca="true" t="shared" si="1" ref="C49:C58">D49+E49+F49+G49</f>
        <v>18</v>
      </c>
      <c r="D49" s="26">
        <v>1</v>
      </c>
      <c r="E49" s="26">
        <v>8</v>
      </c>
      <c r="F49" s="26">
        <v>6</v>
      </c>
      <c r="G49" s="26">
        <v>3</v>
      </c>
    </row>
    <row r="50" spans="1:7" s="3" customFormat="1" ht="12.75" customHeight="1">
      <c r="A50" s="14" t="s">
        <v>65</v>
      </c>
      <c r="B50" s="15" t="s">
        <v>66</v>
      </c>
      <c r="C50" s="26">
        <f t="shared" si="1"/>
        <v>5</v>
      </c>
      <c r="D50" s="26">
        <v>1</v>
      </c>
      <c r="E50" s="26">
        <v>1</v>
      </c>
      <c r="F50" s="26">
        <v>1</v>
      </c>
      <c r="G50" s="26">
        <v>2</v>
      </c>
    </row>
    <row r="51" spans="1:7" s="3" customFormat="1" ht="12.75" customHeight="1">
      <c r="A51" s="14" t="s">
        <v>67</v>
      </c>
      <c r="B51" s="15" t="s">
        <v>68</v>
      </c>
      <c r="C51" s="26">
        <f t="shared" si="1"/>
        <v>128</v>
      </c>
      <c r="D51" s="26">
        <v>75</v>
      </c>
      <c r="E51" s="26">
        <v>20</v>
      </c>
      <c r="F51" s="26">
        <v>20</v>
      </c>
      <c r="G51" s="26">
        <v>13</v>
      </c>
    </row>
    <row r="52" spans="1:7" s="3" customFormat="1" ht="12.75" customHeight="1">
      <c r="A52" s="14" t="s">
        <v>69</v>
      </c>
      <c r="B52" s="15" t="s">
        <v>70</v>
      </c>
      <c r="C52" s="26">
        <f t="shared" si="1"/>
        <v>14</v>
      </c>
      <c r="D52" s="26">
        <v>7</v>
      </c>
      <c r="E52" s="26">
        <v>4</v>
      </c>
      <c r="F52" s="26">
        <v>3</v>
      </c>
      <c r="G52" s="26">
        <v>0</v>
      </c>
    </row>
    <row r="53" spans="1:7" s="3" customFormat="1" ht="12.75" customHeight="1">
      <c r="A53" s="14" t="s">
        <v>71</v>
      </c>
      <c r="B53" s="15" t="s">
        <v>72</v>
      </c>
      <c r="C53" s="26">
        <f t="shared" si="1"/>
        <v>255</v>
      </c>
      <c r="D53" s="26">
        <v>5</v>
      </c>
      <c r="E53" s="26">
        <v>45</v>
      </c>
      <c r="F53" s="26">
        <v>20</v>
      </c>
      <c r="G53" s="26">
        <v>185</v>
      </c>
    </row>
    <row r="54" spans="1:7" s="3" customFormat="1" ht="12.75" customHeight="1">
      <c r="A54" s="14" t="s">
        <v>73</v>
      </c>
      <c r="B54" s="15" t="s">
        <v>74</v>
      </c>
      <c r="C54" s="26">
        <f t="shared" si="1"/>
        <v>11</v>
      </c>
      <c r="D54" s="26">
        <v>2</v>
      </c>
      <c r="E54" s="26">
        <v>2</v>
      </c>
      <c r="F54" s="26">
        <v>4</v>
      </c>
      <c r="G54" s="26">
        <v>3</v>
      </c>
    </row>
    <row r="55" spans="1:204" s="4" customFormat="1" ht="12.75" customHeight="1">
      <c r="A55" s="14" t="s">
        <v>75</v>
      </c>
      <c r="B55" s="15" t="s">
        <v>76</v>
      </c>
      <c r="C55" s="26">
        <f t="shared" si="1"/>
        <v>105</v>
      </c>
      <c r="D55" s="26">
        <v>35</v>
      </c>
      <c r="E55" s="26">
        <v>20</v>
      </c>
      <c r="F55" s="26">
        <v>28</v>
      </c>
      <c r="G55" s="26">
        <v>22</v>
      </c>
      <c r="GM55" s="3"/>
      <c r="GN55" s="3"/>
      <c r="GO55" s="3"/>
      <c r="GP55" s="3"/>
      <c r="GQ55" s="3"/>
      <c r="GR55" s="3"/>
      <c r="GS55" s="3"/>
      <c r="GT55" s="3"/>
      <c r="GU55" s="3"/>
      <c r="GV55" s="3"/>
    </row>
    <row r="56" spans="1:7" s="3" customFormat="1" ht="12.75" customHeight="1">
      <c r="A56" s="14" t="s">
        <v>77</v>
      </c>
      <c r="B56" s="15" t="s">
        <v>78</v>
      </c>
      <c r="C56" s="26">
        <f t="shared" si="1"/>
        <v>324</v>
      </c>
      <c r="D56" s="26">
        <v>76</v>
      </c>
      <c r="E56" s="26">
        <v>80</v>
      </c>
      <c r="F56" s="26">
        <v>82</v>
      </c>
      <c r="G56" s="26">
        <v>86</v>
      </c>
    </row>
    <row r="57" spans="1:204" s="4" customFormat="1" ht="12.75" customHeight="1">
      <c r="A57" s="14" t="s">
        <v>79</v>
      </c>
      <c r="B57" s="15" t="s">
        <v>80</v>
      </c>
      <c r="C57" s="26">
        <f t="shared" si="1"/>
        <v>192</v>
      </c>
      <c r="D57" s="26">
        <v>15</v>
      </c>
      <c r="E57" s="26">
        <v>15</v>
      </c>
      <c r="F57" s="26">
        <v>15</v>
      </c>
      <c r="G57" s="26">
        <v>147</v>
      </c>
      <c r="GM57" s="3"/>
      <c r="GN57" s="3"/>
      <c r="GO57" s="3"/>
      <c r="GP57" s="3"/>
      <c r="GQ57" s="3"/>
      <c r="GR57" s="3"/>
      <c r="GS57" s="3"/>
      <c r="GT57" s="3"/>
      <c r="GU57" s="3"/>
      <c r="GV57" s="3"/>
    </row>
    <row r="58" spans="1:7" s="41" customFormat="1" ht="12.75" customHeight="1">
      <c r="A58" s="42" t="s">
        <v>81</v>
      </c>
      <c r="B58" s="43" t="s">
        <v>82</v>
      </c>
      <c r="C58" s="39">
        <f t="shared" si="1"/>
        <v>2</v>
      </c>
      <c r="D58" s="39">
        <v>0</v>
      </c>
      <c r="E58" s="39">
        <v>1</v>
      </c>
      <c r="F58" s="39">
        <v>1</v>
      </c>
      <c r="G58" s="39">
        <v>0</v>
      </c>
    </row>
    <row r="59" spans="1:7" s="41" customFormat="1" ht="12.75" customHeight="1">
      <c r="A59" s="42" t="s">
        <v>83</v>
      </c>
      <c r="B59" s="43" t="s">
        <v>84</v>
      </c>
      <c r="C59" s="39">
        <f>C60</f>
        <v>46</v>
      </c>
      <c r="D59" s="39">
        <f>D60</f>
        <v>1</v>
      </c>
      <c r="E59" s="39">
        <f>E60</f>
        <v>1</v>
      </c>
      <c r="F59" s="39">
        <f>F60</f>
        <v>0</v>
      </c>
      <c r="G59" s="39">
        <v>44</v>
      </c>
    </row>
    <row r="60" spans="1:7" s="3" customFormat="1" ht="12.75" customHeight="1">
      <c r="A60" s="14" t="s">
        <v>85</v>
      </c>
      <c r="B60" s="15" t="s">
        <v>86</v>
      </c>
      <c r="C60" s="34">
        <f>D60+E60+F60+G60</f>
        <v>46</v>
      </c>
      <c r="D60" s="34">
        <v>1</v>
      </c>
      <c r="E60" s="34">
        <v>1</v>
      </c>
      <c r="F60" s="34">
        <v>0</v>
      </c>
      <c r="G60" s="34">
        <v>44</v>
      </c>
    </row>
    <row r="61" spans="1:7" s="41" customFormat="1" ht="12.75" customHeight="1">
      <c r="A61" s="42" t="s">
        <v>87</v>
      </c>
      <c r="B61" s="43" t="s">
        <v>88</v>
      </c>
      <c r="C61" s="39">
        <f>C62+C63</f>
        <v>58</v>
      </c>
      <c r="D61" s="39">
        <f>D62+D63</f>
        <v>15</v>
      </c>
      <c r="E61" s="39">
        <f>E62+E63</f>
        <v>15</v>
      </c>
      <c r="F61" s="39">
        <f>F62+F63</f>
        <v>12</v>
      </c>
      <c r="G61" s="39">
        <v>16</v>
      </c>
    </row>
    <row r="62" spans="1:7" s="3" customFormat="1" ht="12.75" customHeight="1">
      <c r="A62" s="14" t="s">
        <v>89</v>
      </c>
      <c r="B62" s="15" t="s">
        <v>90</v>
      </c>
      <c r="C62" s="34">
        <f>D62+E62+F62+G62</f>
        <v>58</v>
      </c>
      <c r="D62" s="34">
        <v>15</v>
      </c>
      <c r="E62" s="34">
        <v>15</v>
      </c>
      <c r="F62" s="34">
        <v>12</v>
      </c>
      <c r="G62" s="34">
        <v>16</v>
      </c>
    </row>
    <row r="63" spans="1:7" s="3" customFormat="1" ht="12.75" customHeight="1">
      <c r="A63" s="14" t="s">
        <v>91</v>
      </c>
      <c r="B63" s="15" t="s">
        <v>92</v>
      </c>
      <c r="C63" s="26">
        <f>D63+E63+F63+G63</f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s="41" customFormat="1" ht="12.75" customHeight="1">
      <c r="A64" s="42" t="s">
        <v>93</v>
      </c>
      <c r="B64" s="43" t="s">
        <v>94</v>
      </c>
      <c r="C64" s="39">
        <f>D64+E64+F64+G64</f>
        <v>2</v>
      </c>
      <c r="D64" s="40">
        <v>1</v>
      </c>
      <c r="E64" s="40">
        <v>0</v>
      </c>
      <c r="F64" s="40">
        <v>1</v>
      </c>
      <c r="G64" s="40">
        <v>0</v>
      </c>
    </row>
    <row r="65" spans="1:204" s="2" customFormat="1" ht="12.75" customHeight="1">
      <c r="A65" s="10" t="s">
        <v>95</v>
      </c>
      <c r="B65" s="12" t="s">
        <v>96</v>
      </c>
      <c r="C65" s="39">
        <f>D65+E65+F65+G65</f>
        <v>8</v>
      </c>
      <c r="D65" s="9">
        <v>2</v>
      </c>
      <c r="E65" s="9">
        <v>0</v>
      </c>
      <c r="F65" s="9">
        <v>0</v>
      </c>
      <c r="G65" s="9">
        <v>6</v>
      </c>
      <c r="GM65" s="3"/>
      <c r="GN65" s="3"/>
      <c r="GO65" s="3"/>
      <c r="GP65" s="3"/>
      <c r="GQ65" s="3"/>
      <c r="GR65" s="3"/>
      <c r="GS65" s="3"/>
      <c r="GT65" s="3"/>
      <c r="GU65" s="3"/>
      <c r="GV65" s="3"/>
    </row>
    <row r="66" spans="1:7" s="3" customFormat="1" ht="12.75" customHeight="1">
      <c r="A66" s="10" t="s">
        <v>97</v>
      </c>
      <c r="B66" s="12" t="s">
        <v>98</v>
      </c>
      <c r="C66" s="39">
        <f>D66+E66+F66+G66</f>
        <v>8</v>
      </c>
      <c r="D66" s="9">
        <v>3</v>
      </c>
      <c r="E66" s="9">
        <v>3</v>
      </c>
      <c r="F66" s="9">
        <v>2</v>
      </c>
      <c r="G66" s="9">
        <v>0</v>
      </c>
    </row>
    <row r="67" spans="1:7" s="41" customFormat="1" ht="12.75" customHeight="1">
      <c r="A67" s="42" t="s">
        <v>99</v>
      </c>
      <c r="B67" s="43" t="s">
        <v>100</v>
      </c>
      <c r="C67" s="39">
        <f>SUM(C68:C73)</f>
        <v>24</v>
      </c>
      <c r="D67" s="40">
        <f>SUM(D68:D73)</f>
        <v>11</v>
      </c>
      <c r="E67" s="40">
        <f>SUM(E68:E73)</f>
        <v>5</v>
      </c>
      <c r="F67" s="40">
        <f>SUM(F68:F73)</f>
        <v>5</v>
      </c>
      <c r="G67" s="40">
        <v>3</v>
      </c>
    </row>
    <row r="68" spans="1:7" s="3" customFormat="1" ht="12.75" customHeight="1">
      <c r="A68" s="27" t="s">
        <v>101</v>
      </c>
      <c r="B68" s="15" t="s">
        <v>102</v>
      </c>
      <c r="C68" s="2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s="3" customFormat="1" ht="12.75" customHeight="1">
      <c r="A69" s="14" t="s">
        <v>103</v>
      </c>
      <c r="B69" s="15" t="s">
        <v>104</v>
      </c>
      <c r="C69" s="26">
        <f>D69+E69+F69+G69</f>
        <v>1</v>
      </c>
      <c r="D69" s="16">
        <v>1</v>
      </c>
      <c r="E69" s="16">
        <v>0</v>
      </c>
      <c r="F69" s="16">
        <v>0</v>
      </c>
      <c r="G69" s="16">
        <v>0</v>
      </c>
    </row>
    <row r="70" spans="1:7" s="3" customFormat="1" ht="12.75" customHeight="1">
      <c r="A70" s="14" t="s">
        <v>105</v>
      </c>
      <c r="B70" s="15" t="s">
        <v>106</v>
      </c>
      <c r="C70" s="26">
        <f>D70+E70+F70+G70</f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s="3" customFormat="1" ht="12.75" customHeight="1">
      <c r="A71" s="14" t="s">
        <v>107</v>
      </c>
      <c r="B71" s="15" t="s">
        <v>108</v>
      </c>
      <c r="C71" s="26">
        <f>D71+E71+F71+G71</f>
        <v>0</v>
      </c>
      <c r="D71" s="16">
        <v>0</v>
      </c>
      <c r="E71" s="16">
        <v>0</v>
      </c>
      <c r="F71" s="16">
        <v>0</v>
      </c>
      <c r="G71" s="16">
        <v>0</v>
      </c>
    </row>
    <row r="72" spans="1:7" s="3" customFormat="1" ht="12.75" customHeight="1">
      <c r="A72" s="14" t="s">
        <v>109</v>
      </c>
      <c r="B72" s="15" t="s">
        <v>110</v>
      </c>
      <c r="C72" s="26">
        <f>D72+E72+F72+G72</f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s="3" customFormat="1" ht="12.75" customHeight="1">
      <c r="A73" s="14" t="s">
        <v>111</v>
      </c>
      <c r="B73" s="15" t="s">
        <v>112</v>
      </c>
      <c r="C73" s="26">
        <f>D73+E73+F73+G73</f>
        <v>23</v>
      </c>
      <c r="D73" s="16">
        <v>10</v>
      </c>
      <c r="E73" s="16">
        <v>5</v>
      </c>
      <c r="F73" s="16">
        <v>5</v>
      </c>
      <c r="G73" s="16">
        <v>3</v>
      </c>
    </row>
    <row r="74" spans="1:7" s="41" customFormat="1" ht="12.75" customHeight="1">
      <c r="A74" s="37" t="s">
        <v>113</v>
      </c>
      <c r="B74" s="38">
        <v>56</v>
      </c>
      <c r="C74" s="39">
        <f>C75</f>
        <v>0</v>
      </c>
      <c r="D74" s="40">
        <f>D75</f>
        <v>0</v>
      </c>
      <c r="E74" s="40">
        <f>E75</f>
        <v>0</v>
      </c>
      <c r="F74" s="40">
        <f>F75</f>
        <v>0</v>
      </c>
      <c r="G74" s="40">
        <f>G75</f>
        <v>0</v>
      </c>
    </row>
    <row r="75" spans="1:7" s="36" customFormat="1" ht="12.75" customHeight="1">
      <c r="A75" s="44" t="s">
        <v>114</v>
      </c>
      <c r="B75" s="45" t="s">
        <v>115</v>
      </c>
      <c r="C75" s="34">
        <f>D75+E75+F75+G75</f>
        <v>0</v>
      </c>
      <c r="D75" s="35">
        <v>0</v>
      </c>
      <c r="E75" s="35">
        <v>0</v>
      </c>
      <c r="F75" s="35">
        <v>0</v>
      </c>
      <c r="G75" s="35">
        <v>0</v>
      </c>
    </row>
    <row r="76" spans="1:7" s="3" customFormat="1" ht="12.75" customHeight="1">
      <c r="A76" s="29"/>
      <c r="B76" s="30"/>
      <c r="C76" s="19"/>
      <c r="D76" s="19"/>
      <c r="E76" s="19"/>
      <c r="F76" s="19"/>
      <c r="G76" s="19"/>
    </row>
    <row r="77" spans="4:7" s="3" customFormat="1" ht="12.75" customHeight="1">
      <c r="D77" s="31"/>
      <c r="E77" s="19"/>
      <c r="F77" s="19"/>
      <c r="G77" s="19"/>
    </row>
    <row r="78" spans="1:7" s="3" customFormat="1" ht="12.75" customHeight="1">
      <c r="A78" s="41"/>
      <c r="B78" s="49"/>
      <c r="C78" s="49" t="s">
        <v>130</v>
      </c>
      <c r="D78" s="50"/>
      <c r="E78" s="51"/>
      <c r="F78" s="19"/>
      <c r="G78" s="19"/>
    </row>
    <row r="79" spans="1:7" s="3" customFormat="1" ht="12.75">
      <c r="A79" s="52"/>
      <c r="B79" s="52"/>
      <c r="C79" s="52" t="s">
        <v>131</v>
      </c>
      <c r="D79" s="52"/>
      <c r="E79" s="52"/>
      <c r="F79" s="21"/>
      <c r="G79" s="21"/>
    </row>
    <row r="80" spans="1:7" s="3" customFormat="1" ht="12.75">
      <c r="A80" s="52"/>
      <c r="B80" s="52"/>
      <c r="C80" s="52"/>
      <c r="D80" s="52"/>
      <c r="E80" s="52"/>
      <c r="F80" s="21"/>
      <c r="G80" s="21"/>
    </row>
    <row r="81" spans="1:7" s="3" customFormat="1" ht="12.75">
      <c r="A81" s="53"/>
      <c r="B81" s="41"/>
      <c r="C81" s="54"/>
      <c r="D81" s="50"/>
      <c r="E81" s="49"/>
      <c r="F81" s="32"/>
      <c r="G81" s="33"/>
    </row>
    <row r="82" spans="1:7" s="3" customFormat="1" ht="12.75">
      <c r="A82" s="54" t="s">
        <v>133</v>
      </c>
      <c r="B82" s="41"/>
      <c r="C82" s="54"/>
      <c r="D82" s="50"/>
      <c r="E82" s="49"/>
      <c r="F82" s="32"/>
      <c r="G82" s="33"/>
    </row>
    <row r="83" spans="1:7" s="3" customFormat="1" ht="12.75">
      <c r="A83" s="41" t="s">
        <v>134</v>
      </c>
      <c r="B83" s="41"/>
      <c r="D83" s="50"/>
      <c r="E83" s="49"/>
      <c r="F83" s="32"/>
      <c r="G83" s="33"/>
    </row>
    <row r="84" spans="1:6" s="3" customFormat="1" ht="12.75">
      <c r="A84" s="49"/>
      <c r="B84" s="41"/>
      <c r="D84" s="50"/>
      <c r="E84" s="52"/>
      <c r="F84" s="33"/>
    </row>
    <row r="85" spans="1:5" s="3" customFormat="1" ht="12.75">
      <c r="A85" s="41"/>
      <c r="B85" s="41"/>
      <c r="C85" s="41"/>
      <c r="D85" s="50"/>
      <c r="E85" s="52"/>
    </row>
    <row r="86" spans="1:5" s="3" customFormat="1" ht="12.75">
      <c r="A86" s="31"/>
      <c r="B86" s="31"/>
      <c r="C86" s="2" t="s">
        <v>137</v>
      </c>
      <c r="D86" s="33"/>
      <c r="E86" s="21"/>
    </row>
    <row r="87" spans="1:7" s="3" customFormat="1" ht="12.75">
      <c r="A87" s="56"/>
      <c r="D87" s="31"/>
      <c r="E87" s="32"/>
      <c r="F87" s="33"/>
      <c r="G87" s="33"/>
    </row>
    <row r="88" spans="3:7" ht="12.75">
      <c r="C88" s="2"/>
      <c r="D88" s="17"/>
      <c r="E88" s="57"/>
      <c r="F88" s="58"/>
      <c r="G88" s="58"/>
    </row>
    <row r="89" spans="1:6" ht="12.75">
      <c r="A89" s="2" t="s">
        <v>138</v>
      </c>
      <c r="D89" s="17"/>
      <c r="E89" s="59"/>
      <c r="F89" s="2" t="s">
        <v>139</v>
      </c>
    </row>
    <row r="90" spans="1:6" ht="12.75">
      <c r="A90" s="2" t="s">
        <v>140</v>
      </c>
      <c r="D90" s="17"/>
      <c r="E90" s="49"/>
      <c r="F90" s="2" t="s">
        <v>141</v>
      </c>
    </row>
    <row r="91" spans="1:3" ht="12.75">
      <c r="A91" s="5"/>
      <c r="C91" s="2"/>
    </row>
    <row r="92" spans="1:5" ht="12.75">
      <c r="A92" s="5"/>
      <c r="C92" s="2"/>
      <c r="E92" s="49"/>
    </row>
    <row r="93" spans="1:5" ht="12.75">
      <c r="A93" s="5"/>
      <c r="E93" s="49"/>
    </row>
    <row r="94" spans="1:6" ht="12.75">
      <c r="A94" s="5"/>
      <c r="E94" s="49"/>
      <c r="F94" s="49"/>
    </row>
    <row r="95" spans="1:5" ht="12.75">
      <c r="A95" s="5"/>
      <c r="E95" s="18"/>
    </row>
    <row r="96" spans="1:3" ht="12.75">
      <c r="A96" s="5"/>
      <c r="C96" s="2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</sheetData>
  <sheetProtection/>
  <printOptions/>
  <pageMargins left="0.49236111111111114" right="0.09861111111111112" top="0.8861111111111112" bottom="0.8861111111111112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Ovidiu Pascu</dc:creator>
  <cp:keywords/>
  <dc:description/>
  <cp:lastModifiedBy>sorin.badarau</cp:lastModifiedBy>
  <cp:lastPrinted>2015-01-09T09:08:16Z</cp:lastPrinted>
  <dcterms:created xsi:type="dcterms:W3CDTF">2005-10-25T06:07:11Z</dcterms:created>
  <dcterms:modified xsi:type="dcterms:W3CDTF">2015-01-09T09:08:21Z</dcterms:modified>
  <cp:category/>
  <cp:version/>
  <cp:contentType/>
  <cp:contentStatus/>
  <cp:revision>1</cp:revision>
</cp:coreProperties>
</file>