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16" yWindow="36" windowWidth="9168" windowHeight="8100" activeTab="0"/>
  </bookViews>
  <sheets>
    <sheet name="trim II 2022" sheetId="1" r:id="rId1"/>
  </sheets>
  <definedNames/>
  <calcPr fullCalcOnLoad="1"/>
</workbook>
</file>

<file path=xl/sharedStrings.xml><?xml version="1.0" encoding="utf-8"?>
<sst xmlns="http://schemas.openxmlformats.org/spreadsheetml/2006/main" count="140" uniqueCount="80">
  <si>
    <t>Titlu contract</t>
  </si>
  <si>
    <t>Nr. contract și data atribuirii</t>
  </si>
  <si>
    <t>Obiect contract</t>
  </si>
  <si>
    <t>Procedura aplicată</t>
  </si>
  <si>
    <t>Număr ofertanți</t>
  </si>
  <si>
    <t>Furnizor / Prestator / Executant</t>
  </si>
  <si>
    <t xml:space="preserve">Parteneri </t>
  </si>
  <si>
    <t>(asociați/subcontractanți/terți/susținători)</t>
  </si>
  <si>
    <t>Sursa finanțării</t>
  </si>
  <si>
    <t>Data de început</t>
  </si>
  <si>
    <t>Data de finalizare prevăzută în contract</t>
  </si>
  <si>
    <t>Modificare a cuantumului prețului prin act adițional /  și data acestuia.</t>
  </si>
  <si>
    <t>Executarea contractului</t>
  </si>
  <si>
    <t>Preț final</t>
  </si>
  <si>
    <t>Status</t>
  </si>
  <si>
    <t>(finalizat / în execuție)</t>
  </si>
  <si>
    <t>Valoare plătită (cu TVA)</t>
  </si>
  <si>
    <t xml:space="preserve">Valoarea prevăzută în contract (RON) - TVA inclus - </t>
  </si>
  <si>
    <t>A.N.R.S.C.</t>
  </si>
  <si>
    <t xml:space="preserve">Centralizatorul achizițiilor publice – situația executării contractelor de achiziţii publice </t>
  </si>
  <si>
    <t>Data efectuării plăţii</t>
  </si>
  <si>
    <t>Achizitie directa</t>
  </si>
  <si>
    <t>in executie</t>
  </si>
  <si>
    <t>Servicii de telefonie mobila</t>
  </si>
  <si>
    <t>Primirea, prelucrarea si livrarea corespondentei</t>
  </si>
  <si>
    <t>CN Posta Romana SA</t>
  </si>
  <si>
    <t>Bugetul ANRSC</t>
  </si>
  <si>
    <t>finalizat</t>
  </si>
  <si>
    <t>servicii medicale de medicina munciii ptr angajatii ANRSC</t>
  </si>
  <si>
    <t>Centrul Medical Unirea SRL</t>
  </si>
  <si>
    <t>Centrul Teritorial de Calcul Electronic SA</t>
  </si>
  <si>
    <t>servicii de mentenanta si suport tehnic pentru sosoftware-ul financiar contabil si de gestiune</t>
  </si>
  <si>
    <t>Stefadina Comserv SRL</t>
  </si>
  <si>
    <t>Furnizare produse</t>
  </si>
  <si>
    <t>OMV PETROM MARKETING SRL</t>
  </si>
  <si>
    <t>furnizare motorina, benzina pe baza de carduri ptr conbustibili</t>
  </si>
  <si>
    <t>Servicii</t>
  </si>
  <si>
    <t>Dezvoltare sistem integrat</t>
  </si>
  <si>
    <t>licitatie deschisa, online SEAP</t>
  </si>
  <si>
    <t>Contract nr. 904315/ 19.03.2021</t>
  </si>
  <si>
    <t>SOFTWARE IMAGINATION &amp; Vision SRL - Lider</t>
  </si>
  <si>
    <t>asociat NTT DATA Romania SA, terti sustinatori SIVECO Romania SA, CTCE SA si subcontractanti CTCE SA SI Critical Tehnologies SRL</t>
  </si>
  <si>
    <t>BDO BUSINESS ADVISORY SRL</t>
  </si>
  <si>
    <t>Telekom Romania Mobile Comunication SA</t>
  </si>
  <si>
    <t>AA nr.1/16.12.2021</t>
  </si>
  <si>
    <t>Contract subsecvent nr. 906639/ 27.04.2021</t>
  </si>
  <si>
    <t>inchiriere si mentenanta sediu central ANRSC</t>
  </si>
  <si>
    <t>procedura proprie</t>
  </si>
  <si>
    <t>DANRO INVEST &amp; CONSTRUCT SRL</t>
  </si>
  <si>
    <t xml:space="preserve">AA nr. 1/17.12.2021 </t>
  </si>
  <si>
    <t xml:space="preserve">Servicii </t>
  </si>
  <si>
    <t>Contract nr. 906050/ 16.04.2021</t>
  </si>
  <si>
    <t>servicii lunare de depozitare documente</t>
  </si>
  <si>
    <t>Contract subsecvent nr. 2 inregistrat cu nr. 906639/ 27.04.2022</t>
  </si>
  <si>
    <t xml:space="preserve">Contract nr. 904435/ 22.03.2022 </t>
  </si>
  <si>
    <t>Contract subsecvent nr. 2 inregistrat cu nr. 953403/ 01.03.2022</t>
  </si>
  <si>
    <t>Contract nr. 955703/ 11.04.2022</t>
  </si>
  <si>
    <t>Contract subsecvent nr. 3 inregistrat cu nr. 956024/14.04.2022</t>
  </si>
  <si>
    <t>Contract nr. 951871/ 03.02.2022</t>
  </si>
  <si>
    <t>Servicii de consultanță în domeniul reglementării economice a serviciilor de alimentare cu apă și de canalizare tehnică</t>
  </si>
  <si>
    <t>Contract subsecvent nr. 2 inregistrat cu nr. 906004/15.04.2021</t>
  </si>
  <si>
    <t xml:space="preserve"> a căror valoare este mai mare de 5000 euro - trim. II 2022</t>
  </si>
  <si>
    <t>Contract subsecvent nr. 3, 955934/ 13.04.2021</t>
  </si>
  <si>
    <t>Contract nr. 955080/ 30.03.2022</t>
  </si>
  <si>
    <t xml:space="preserve">Contract nr. 955700 / 11.04.2022 </t>
  </si>
  <si>
    <t>furnizare computere portabile</t>
  </si>
  <si>
    <t>UNION CO SRL</t>
  </si>
  <si>
    <t>PMC GROUP DISTRIBUTIE SRL</t>
  </si>
  <si>
    <t>furnicare 94 computere portabile</t>
  </si>
  <si>
    <t>Contract nr. 951008/ 19.01.2022</t>
  </si>
  <si>
    <t xml:space="preserve">Contract nr. 957710/ 16.05.2022 </t>
  </si>
  <si>
    <t>furnizare 1 server, 3 switch-uri, 16 memorii ram server</t>
  </si>
  <si>
    <t>CHROME COMPUTERS SRL</t>
  </si>
  <si>
    <t xml:space="preserve">Contract nr. 957289/ 10.05.2022 </t>
  </si>
  <si>
    <t>furnizare 1 licenta Microsoft SQL Server 2019-30CAL, 1 licenta Microsoft Windows Server 2022</t>
  </si>
  <si>
    <t>Softline Corporate Solution SRL</t>
  </si>
  <si>
    <t xml:space="preserve">Contract subsecvent  nr. 954151/ 15.03.2022 </t>
  </si>
  <si>
    <t>Achizitie centralizata ONAC</t>
  </si>
  <si>
    <t>C&amp;A PHOENIX ART</t>
  </si>
  <si>
    <t>Proiect POCA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</si>
</sst>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8]d\ mmmm\ 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2" fontId="41" fillId="0" borderId="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2" fontId="44" fillId="0" borderId="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5" fillId="33" borderId="0" xfId="0" applyFont="1" applyFill="1" applyAlignment="1">
      <alignment/>
    </xf>
    <xf numFmtId="0" fontId="42" fillId="33" borderId="0" xfId="0" applyFont="1" applyFill="1" applyAlignment="1">
      <alignment/>
    </xf>
    <xf numFmtId="4" fontId="23" fillId="0" borderId="10" xfId="0" applyNumberFormat="1" applyFont="1" applyFill="1" applyBorder="1" applyAlignment="1">
      <alignment horizontal="right" vertical="center" wrapText="1"/>
    </xf>
    <xf numFmtId="14" fontId="42" fillId="0" borderId="11" xfId="0" applyNumberFormat="1" applyFont="1" applyFill="1" applyBorder="1" applyAlignment="1">
      <alignment vertical="center"/>
    </xf>
    <xf numFmtId="4" fontId="42" fillId="0" borderId="10" xfId="0" applyNumberFormat="1" applyFont="1" applyFill="1" applyBorder="1" applyAlignment="1">
      <alignment horizontal="right" vertical="center" wrapText="1"/>
    </xf>
    <xf numFmtId="14" fontId="42" fillId="0" borderId="10" xfId="0" applyNumberFormat="1" applyFont="1" applyFill="1" applyBorder="1" applyAlignment="1">
      <alignment vertical="center"/>
    </xf>
    <xf numFmtId="4" fontId="42" fillId="0" borderId="11" xfId="0" applyNumberFormat="1" applyFont="1" applyFill="1" applyBorder="1" applyAlignment="1">
      <alignment horizontal="right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4" fontId="42" fillId="0" borderId="11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42" fillId="0" borderId="11" xfId="0" applyNumberFormat="1" applyFont="1" applyFill="1" applyBorder="1" applyAlignment="1">
      <alignment horizontal="right" vertical="center"/>
    </xf>
    <xf numFmtId="4" fontId="42" fillId="0" borderId="12" xfId="0" applyNumberFormat="1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" fontId="42" fillId="0" borderId="11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right" vertical="center" wrapText="1"/>
    </xf>
    <xf numFmtId="14" fontId="23" fillId="0" borderId="12" xfId="0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2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wrapText="1"/>
    </xf>
    <xf numFmtId="4" fontId="42" fillId="0" borderId="10" xfId="0" applyNumberFormat="1" applyFont="1" applyFill="1" applyBorder="1" applyAlignment="1">
      <alignment vertical="center" wrapText="1"/>
    </xf>
    <xf numFmtId="14" fontId="42" fillId="0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righ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textRotation="90" wrapText="1"/>
    </xf>
    <xf numFmtId="14" fontId="42" fillId="0" borderId="11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0" fontId="42" fillId="0" borderId="12" xfId="0" applyFont="1" applyFill="1" applyBorder="1" applyAlignment="1">
      <alignment horizontal="center" vertical="center" textRotation="90" wrapText="1"/>
    </xf>
    <xf numFmtId="14" fontId="42" fillId="0" borderId="12" xfId="0" applyNumberFormat="1" applyFont="1" applyFill="1" applyBorder="1" applyAlignment="1">
      <alignment horizontal="center" vertical="center" wrapText="1"/>
    </xf>
    <xf numFmtId="14" fontId="42" fillId="0" borderId="12" xfId="0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 vertical="center" textRotation="90" wrapText="1"/>
    </xf>
    <xf numFmtId="0" fontId="42" fillId="0" borderId="12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 vertical="center" textRotation="90" wrapText="1"/>
    </xf>
    <xf numFmtId="0" fontId="42" fillId="0" borderId="13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 vertical="center" textRotation="90" wrapText="1"/>
    </xf>
    <xf numFmtId="0" fontId="43" fillId="0" borderId="13" xfId="0" applyFont="1" applyFill="1" applyBorder="1" applyAlignment="1">
      <alignment horizontal="center" vertical="center" textRotation="90" wrapText="1"/>
    </xf>
    <xf numFmtId="4" fontId="23" fillId="0" borderId="11" xfId="0" applyNumberFormat="1" applyFont="1" applyFill="1" applyBorder="1" applyAlignment="1">
      <alignment horizontal="center" vertical="center"/>
    </xf>
    <xf numFmtId="14" fontId="42" fillId="0" borderId="10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/>
    </xf>
    <xf numFmtId="14" fontId="42" fillId="0" borderId="13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right"/>
    </xf>
    <xf numFmtId="14" fontId="23" fillId="0" borderId="11" xfId="0" applyNumberFormat="1" applyFont="1" applyFill="1" applyBorder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/>
    </xf>
    <xf numFmtId="14" fontId="23" fillId="0" borderId="10" xfId="0" applyNumberFormat="1" applyFont="1" applyFill="1" applyBorder="1" applyAlignment="1">
      <alignment horizontal="center"/>
    </xf>
    <xf numFmtId="4" fontId="43" fillId="0" borderId="11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" fontId="42" fillId="0" borderId="13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42" fillId="0" borderId="14" xfId="0" applyNumberFormat="1" applyFont="1" applyFill="1" applyBorder="1" applyAlignment="1">
      <alignment horizontal="center" vertical="center" wrapText="1"/>
    </xf>
    <xf numFmtId="4" fontId="42" fillId="0" borderId="15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textRotation="90" wrapText="1"/>
    </xf>
    <xf numFmtId="4" fontId="42" fillId="0" borderId="16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right" vertical="center" wrapText="1"/>
    </xf>
    <xf numFmtId="14" fontId="42" fillId="0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vertical="center" wrapText="1"/>
    </xf>
    <xf numFmtId="14" fontId="23" fillId="0" borderId="10" xfId="0" applyNumberFormat="1" applyFont="1" applyFill="1" applyBorder="1" applyAlignment="1">
      <alignment vertical="center"/>
    </xf>
    <xf numFmtId="0" fontId="45" fillId="0" borderId="18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wrapText="1"/>
    </xf>
    <xf numFmtId="4" fontId="2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7">
      <selection activeCell="I31" sqref="I31:I36"/>
    </sheetView>
  </sheetViews>
  <sheetFormatPr defaultColWidth="11.7109375" defaultRowHeight="15"/>
  <cols>
    <col min="1" max="1" width="9.7109375" style="2" customWidth="1"/>
    <col min="2" max="2" width="10.140625" style="2" customWidth="1"/>
    <col min="3" max="3" width="12.7109375" style="2" customWidth="1"/>
    <col min="4" max="4" width="7.57421875" style="2" customWidth="1"/>
    <col min="5" max="5" width="3.28125" style="2" customWidth="1"/>
    <col min="6" max="6" width="11.7109375" style="6" customWidth="1"/>
    <col min="7" max="7" width="9.28125" style="4" customWidth="1"/>
    <col min="8" max="8" width="9.57421875" style="2" customWidth="1"/>
    <col min="9" max="9" width="7.421875" style="6" customWidth="1"/>
    <col min="10" max="10" width="8.28125" style="2" customWidth="1"/>
    <col min="11" max="11" width="8.140625" style="2" customWidth="1"/>
    <col min="12" max="12" width="5.57421875" style="4" customWidth="1"/>
    <col min="13" max="13" width="11.00390625" style="2" customWidth="1"/>
    <col min="14" max="14" width="8.57421875" style="2" customWidth="1"/>
    <col min="15" max="15" width="9.28125" style="2" customWidth="1"/>
    <col min="16" max="16" width="8.140625" style="2" customWidth="1"/>
    <col min="17" max="16384" width="11.7109375" style="2" customWidth="1"/>
  </cols>
  <sheetData>
    <row r="1" ht="12">
      <c r="A1" s="1" t="s">
        <v>18</v>
      </c>
    </row>
    <row r="2" spans="1:16" ht="12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2">
      <c r="A3" s="25" t="s">
        <v>61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5" spans="1:16" ht="14.25" customHeight="1">
      <c r="A5" s="3"/>
      <c r="B5" s="3"/>
      <c r="C5" s="3"/>
      <c r="D5" s="3"/>
      <c r="E5" s="3"/>
      <c r="F5" s="3"/>
      <c r="G5" s="5"/>
      <c r="H5" s="3"/>
      <c r="I5" s="3"/>
      <c r="J5" s="3"/>
      <c r="K5" s="3"/>
      <c r="L5" s="5"/>
      <c r="M5" s="3"/>
      <c r="N5" s="3"/>
      <c r="O5" s="3"/>
      <c r="P5" s="3"/>
    </row>
    <row r="6" spans="1:16" ht="12">
      <c r="A6" s="49" t="s">
        <v>0</v>
      </c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50" t="s">
        <v>6</v>
      </c>
      <c r="H6" s="49" t="s">
        <v>17</v>
      </c>
      <c r="I6" s="49" t="s">
        <v>8</v>
      </c>
      <c r="J6" s="49" t="s">
        <v>9</v>
      </c>
      <c r="K6" s="49" t="s">
        <v>10</v>
      </c>
      <c r="L6" s="51" t="s">
        <v>11</v>
      </c>
      <c r="M6" s="45" t="s">
        <v>12</v>
      </c>
      <c r="N6" s="45"/>
      <c r="O6" s="52" t="s">
        <v>13</v>
      </c>
      <c r="P6" s="21" t="s">
        <v>14</v>
      </c>
    </row>
    <row r="7" spans="1:16" ht="69.75" customHeight="1">
      <c r="A7" s="49"/>
      <c r="B7" s="49"/>
      <c r="C7" s="49"/>
      <c r="D7" s="49"/>
      <c r="E7" s="49"/>
      <c r="F7" s="49"/>
      <c r="G7" s="51" t="s">
        <v>7</v>
      </c>
      <c r="H7" s="49"/>
      <c r="I7" s="49"/>
      <c r="J7" s="49"/>
      <c r="K7" s="49"/>
      <c r="L7" s="51"/>
      <c r="M7" s="49" t="s">
        <v>16</v>
      </c>
      <c r="N7" s="49" t="s">
        <v>20</v>
      </c>
      <c r="O7" s="52"/>
      <c r="P7" s="45" t="s">
        <v>15</v>
      </c>
    </row>
    <row r="8" spans="1:16" ht="12">
      <c r="A8" s="49"/>
      <c r="B8" s="49"/>
      <c r="C8" s="49"/>
      <c r="D8" s="49"/>
      <c r="E8" s="49"/>
      <c r="F8" s="49"/>
      <c r="G8" s="51"/>
      <c r="H8" s="49"/>
      <c r="I8" s="49"/>
      <c r="J8" s="49"/>
      <c r="K8" s="49"/>
      <c r="L8" s="51"/>
      <c r="M8" s="49"/>
      <c r="N8" s="49"/>
      <c r="O8" s="52"/>
      <c r="P8" s="45"/>
    </row>
    <row r="9" spans="1:16" ht="48">
      <c r="A9" s="21" t="s">
        <v>33</v>
      </c>
      <c r="B9" s="21" t="s">
        <v>69</v>
      </c>
      <c r="C9" s="21" t="s">
        <v>68</v>
      </c>
      <c r="D9" s="16" t="s">
        <v>38</v>
      </c>
      <c r="E9" s="21"/>
      <c r="F9" s="21" t="s">
        <v>67</v>
      </c>
      <c r="G9" s="53"/>
      <c r="H9" s="54">
        <f>422605.2+80294.99</f>
        <v>502900.19</v>
      </c>
      <c r="I9" s="21" t="s">
        <v>79</v>
      </c>
      <c r="J9" s="55">
        <v>44580</v>
      </c>
      <c r="K9" s="55">
        <v>44699</v>
      </c>
      <c r="L9" s="56"/>
      <c r="M9" s="54">
        <v>502509.19</v>
      </c>
      <c r="N9" s="55">
        <v>44652</v>
      </c>
      <c r="O9" s="48"/>
      <c r="P9" s="21" t="s">
        <v>27</v>
      </c>
    </row>
    <row r="10" spans="1:16" ht="120">
      <c r="A10" s="21" t="s">
        <v>36</v>
      </c>
      <c r="B10" s="22" t="s">
        <v>58</v>
      </c>
      <c r="C10" s="21" t="s">
        <v>59</v>
      </c>
      <c r="D10" s="21" t="s">
        <v>21</v>
      </c>
      <c r="E10" s="21"/>
      <c r="F10" s="21" t="s">
        <v>42</v>
      </c>
      <c r="G10" s="50"/>
      <c r="H10" s="9">
        <v>149999.5</v>
      </c>
      <c r="I10" s="21" t="s">
        <v>26</v>
      </c>
      <c r="J10" s="57">
        <v>44595</v>
      </c>
      <c r="K10" s="58">
        <v>44834</v>
      </c>
      <c r="L10" s="59"/>
      <c r="M10" s="11">
        <v>127500</v>
      </c>
      <c r="N10" s="57">
        <v>44655</v>
      </c>
      <c r="O10" s="14"/>
      <c r="P10" s="14" t="s">
        <v>22</v>
      </c>
    </row>
    <row r="11" spans="1:16" ht="23.25" customHeight="1">
      <c r="A11" s="31" t="s">
        <v>50</v>
      </c>
      <c r="B11" s="34" t="s">
        <v>54</v>
      </c>
      <c r="C11" s="31" t="s">
        <v>24</v>
      </c>
      <c r="D11" s="31" t="s">
        <v>21</v>
      </c>
      <c r="E11" s="60"/>
      <c r="F11" s="31" t="s">
        <v>25</v>
      </c>
      <c r="G11" s="51"/>
      <c r="H11" s="31">
        <v>64000</v>
      </c>
      <c r="I11" s="31" t="s">
        <v>26</v>
      </c>
      <c r="J11" s="61">
        <v>44606</v>
      </c>
      <c r="K11" s="61">
        <v>44926</v>
      </c>
      <c r="L11" s="51"/>
      <c r="M11" s="62">
        <v>6523.44</v>
      </c>
      <c r="N11" s="10">
        <v>44670</v>
      </c>
      <c r="O11" s="45"/>
      <c r="P11" s="45" t="s">
        <v>22</v>
      </c>
    </row>
    <row r="12" spans="1:16" ht="28.5" customHeight="1">
      <c r="A12" s="32"/>
      <c r="B12" s="35"/>
      <c r="C12" s="32"/>
      <c r="D12" s="32"/>
      <c r="E12" s="63"/>
      <c r="F12" s="32"/>
      <c r="G12" s="51"/>
      <c r="H12" s="32"/>
      <c r="I12" s="32"/>
      <c r="J12" s="64"/>
      <c r="K12" s="64"/>
      <c r="L12" s="51"/>
      <c r="M12" s="62">
        <v>8698.03</v>
      </c>
      <c r="N12" s="65">
        <v>44698</v>
      </c>
      <c r="O12" s="45"/>
      <c r="P12" s="45"/>
    </row>
    <row r="13" spans="1:16" ht="24" customHeight="1">
      <c r="A13" s="45" t="s">
        <v>33</v>
      </c>
      <c r="B13" s="66" t="s">
        <v>55</v>
      </c>
      <c r="C13" s="45" t="s">
        <v>35</v>
      </c>
      <c r="D13" s="45" t="s">
        <v>21</v>
      </c>
      <c r="E13" s="60"/>
      <c r="F13" s="45" t="s">
        <v>34</v>
      </c>
      <c r="G13" s="67"/>
      <c r="H13" s="31">
        <v>85940.61</v>
      </c>
      <c r="I13" s="31" t="s">
        <v>26</v>
      </c>
      <c r="J13" s="61">
        <v>44621</v>
      </c>
      <c r="K13" s="64">
        <v>44926</v>
      </c>
      <c r="L13" s="67"/>
      <c r="M13" s="13">
        <v>3943.99</v>
      </c>
      <c r="N13" s="12">
        <v>44671</v>
      </c>
      <c r="O13" s="31"/>
      <c r="P13" s="31" t="s">
        <v>22</v>
      </c>
    </row>
    <row r="14" spans="1:16" ht="18.75" customHeight="1">
      <c r="A14" s="45"/>
      <c r="B14" s="68"/>
      <c r="C14" s="45"/>
      <c r="D14" s="45"/>
      <c r="E14" s="63"/>
      <c r="F14" s="45"/>
      <c r="G14" s="69"/>
      <c r="H14" s="32"/>
      <c r="I14" s="32"/>
      <c r="J14" s="32"/>
      <c r="K14" s="32"/>
      <c r="L14" s="69"/>
      <c r="M14" s="13">
        <v>5387.46</v>
      </c>
      <c r="N14" s="12">
        <v>44697</v>
      </c>
      <c r="O14" s="32"/>
      <c r="P14" s="32"/>
    </row>
    <row r="15" spans="1:16" ht="33" customHeight="1">
      <c r="A15" s="45"/>
      <c r="B15" s="70"/>
      <c r="C15" s="45"/>
      <c r="D15" s="45"/>
      <c r="E15" s="71"/>
      <c r="F15" s="45"/>
      <c r="G15" s="72"/>
      <c r="H15" s="33"/>
      <c r="I15" s="33"/>
      <c r="J15" s="33"/>
      <c r="K15" s="33"/>
      <c r="L15" s="72"/>
      <c r="M15" s="13">
        <v>8605.52</v>
      </c>
      <c r="N15" s="12">
        <v>44721</v>
      </c>
      <c r="O15" s="33"/>
      <c r="P15" s="33"/>
    </row>
    <row r="16" spans="1:16" ht="64.5" customHeight="1">
      <c r="A16" s="14" t="s">
        <v>50</v>
      </c>
      <c r="B16" s="17" t="s">
        <v>45</v>
      </c>
      <c r="C16" s="17" t="s">
        <v>23</v>
      </c>
      <c r="D16" s="17" t="s">
        <v>21</v>
      </c>
      <c r="E16" s="17"/>
      <c r="F16" s="17" t="s">
        <v>43</v>
      </c>
      <c r="G16" s="18"/>
      <c r="H16" s="73">
        <f>33469.2+16819.53</f>
        <v>50288.729999999996</v>
      </c>
      <c r="I16" s="17" t="s">
        <v>26</v>
      </c>
      <c r="J16" s="19">
        <v>44317</v>
      </c>
      <c r="K16" s="19">
        <v>44681</v>
      </c>
      <c r="L16" s="59" t="s">
        <v>44</v>
      </c>
      <c r="M16" s="62">
        <v>4227.44</v>
      </c>
      <c r="N16" s="74">
        <v>44671</v>
      </c>
      <c r="O16" s="20">
        <f>(32915.52+17383.29)-786.19</f>
        <v>49512.619999999995</v>
      </c>
      <c r="P16" s="14" t="s">
        <v>27</v>
      </c>
    </row>
    <row r="17" spans="1:16" ht="37.5" customHeight="1">
      <c r="A17" s="26" t="s">
        <v>50</v>
      </c>
      <c r="B17" s="26" t="s">
        <v>53</v>
      </c>
      <c r="C17" s="26" t="s">
        <v>23</v>
      </c>
      <c r="D17" s="26" t="s">
        <v>21</v>
      </c>
      <c r="E17" s="26"/>
      <c r="F17" s="26" t="s">
        <v>43</v>
      </c>
      <c r="G17" s="37"/>
      <c r="H17" s="75">
        <v>33468.44</v>
      </c>
      <c r="I17" s="26" t="s">
        <v>26</v>
      </c>
      <c r="J17" s="41">
        <v>44682</v>
      </c>
      <c r="K17" s="61">
        <v>44926</v>
      </c>
      <c r="L17" s="67"/>
      <c r="M17" s="62">
        <v>4221.66</v>
      </c>
      <c r="N17" s="74">
        <v>44697</v>
      </c>
      <c r="O17" s="31"/>
      <c r="P17" s="31" t="s">
        <v>22</v>
      </c>
    </row>
    <row r="18" spans="1:16" ht="39" customHeight="1">
      <c r="A18" s="40"/>
      <c r="B18" s="40"/>
      <c r="C18" s="40"/>
      <c r="D18" s="40"/>
      <c r="E18" s="40"/>
      <c r="F18" s="40"/>
      <c r="G18" s="39"/>
      <c r="H18" s="76"/>
      <c r="I18" s="40"/>
      <c r="J18" s="42"/>
      <c r="K18" s="77"/>
      <c r="L18" s="72"/>
      <c r="M18" s="62">
        <v>4204.39</v>
      </c>
      <c r="N18" s="47">
        <v>44721</v>
      </c>
      <c r="O18" s="33"/>
      <c r="P18" s="33"/>
    </row>
    <row r="19" spans="1:16" ht="30.75" customHeight="1">
      <c r="A19" s="45" t="s">
        <v>50</v>
      </c>
      <c r="B19" s="46" t="s">
        <v>62</v>
      </c>
      <c r="C19" s="28" t="s">
        <v>52</v>
      </c>
      <c r="D19" s="45" t="s">
        <v>21</v>
      </c>
      <c r="E19" s="28"/>
      <c r="F19" s="28" t="s">
        <v>32</v>
      </c>
      <c r="G19" s="78"/>
      <c r="H19" s="46">
        <v>29421.23</v>
      </c>
      <c r="I19" s="45" t="s">
        <v>26</v>
      </c>
      <c r="J19" s="79">
        <v>44682</v>
      </c>
      <c r="K19" s="79">
        <v>44926</v>
      </c>
      <c r="L19" s="80"/>
      <c r="M19" s="62">
        <v>3656.92</v>
      </c>
      <c r="N19" s="74">
        <v>44712</v>
      </c>
      <c r="O19" s="45"/>
      <c r="P19" s="31" t="s">
        <v>22</v>
      </c>
    </row>
    <row r="20" spans="1:16" ht="29.25" customHeight="1">
      <c r="A20" s="45"/>
      <c r="B20" s="46"/>
      <c r="C20" s="28"/>
      <c r="D20" s="45"/>
      <c r="E20" s="28"/>
      <c r="F20" s="28"/>
      <c r="G20" s="78"/>
      <c r="H20" s="46"/>
      <c r="I20" s="45"/>
      <c r="J20" s="79"/>
      <c r="K20" s="79"/>
      <c r="L20" s="81"/>
      <c r="M20" s="62">
        <v>3656.91</v>
      </c>
      <c r="N20" s="47">
        <v>44742</v>
      </c>
      <c r="O20" s="45"/>
      <c r="P20" s="33"/>
    </row>
    <row r="21" spans="1:16" ht="21.75" customHeight="1">
      <c r="A21" s="31" t="s">
        <v>50</v>
      </c>
      <c r="B21" s="23" t="s">
        <v>51</v>
      </c>
      <c r="C21" s="26" t="s">
        <v>31</v>
      </c>
      <c r="D21" s="31" t="s">
        <v>21</v>
      </c>
      <c r="E21" s="26"/>
      <c r="F21" s="26" t="s">
        <v>30</v>
      </c>
      <c r="G21" s="37"/>
      <c r="H21" s="23">
        <f>66164+33082</f>
        <v>99246</v>
      </c>
      <c r="I21" s="31" t="s">
        <v>26</v>
      </c>
      <c r="J21" s="61">
        <v>44317</v>
      </c>
      <c r="K21" s="61">
        <v>44681</v>
      </c>
      <c r="L21" s="80" t="s">
        <v>49</v>
      </c>
      <c r="M21" s="82">
        <v>8270.5</v>
      </c>
      <c r="N21" s="83">
        <v>44658</v>
      </c>
      <c r="O21" s="29">
        <v>99246</v>
      </c>
      <c r="P21" s="31" t="s">
        <v>27</v>
      </c>
    </row>
    <row r="22" spans="1:16" ht="26.25" customHeight="1">
      <c r="A22" s="32"/>
      <c r="B22" s="24"/>
      <c r="C22" s="27"/>
      <c r="D22" s="32"/>
      <c r="E22" s="27"/>
      <c r="F22" s="27"/>
      <c r="G22" s="38"/>
      <c r="H22" s="24"/>
      <c r="I22" s="32"/>
      <c r="J22" s="64"/>
      <c r="K22" s="64"/>
      <c r="L22" s="84"/>
      <c r="M22" s="85">
        <v>8270.5</v>
      </c>
      <c r="N22" s="86">
        <v>44687</v>
      </c>
      <c r="O22" s="30"/>
      <c r="P22" s="32"/>
    </row>
    <row r="23" spans="1:16" ht="48" customHeight="1">
      <c r="A23" s="31" t="s">
        <v>50</v>
      </c>
      <c r="B23" s="23" t="s">
        <v>56</v>
      </c>
      <c r="C23" s="26" t="s">
        <v>31</v>
      </c>
      <c r="D23" s="31" t="s">
        <v>21</v>
      </c>
      <c r="E23" s="26"/>
      <c r="F23" s="26" t="s">
        <v>30</v>
      </c>
      <c r="G23" s="37"/>
      <c r="H23" s="23">
        <v>71590.4</v>
      </c>
      <c r="I23" s="31" t="s">
        <v>26</v>
      </c>
      <c r="J23" s="61">
        <v>44682</v>
      </c>
      <c r="K23" s="61">
        <v>44926</v>
      </c>
      <c r="L23" s="80"/>
      <c r="M23" s="62">
        <v>8948.8</v>
      </c>
      <c r="N23" s="57">
        <v>44728</v>
      </c>
      <c r="O23" s="31"/>
      <c r="P23" s="31" t="s">
        <v>22</v>
      </c>
    </row>
    <row r="24" spans="1:16" ht="48.75" customHeight="1">
      <c r="A24" s="33"/>
      <c r="B24" s="36"/>
      <c r="C24" s="40"/>
      <c r="D24" s="33"/>
      <c r="E24" s="40"/>
      <c r="F24" s="40"/>
      <c r="G24" s="39"/>
      <c r="H24" s="36"/>
      <c r="I24" s="33"/>
      <c r="J24" s="77"/>
      <c r="K24" s="77"/>
      <c r="L24" s="81"/>
      <c r="M24" s="62">
        <v>8948.8</v>
      </c>
      <c r="N24" s="57">
        <v>44755</v>
      </c>
      <c r="O24" s="33"/>
      <c r="P24" s="33"/>
    </row>
    <row r="25" spans="1:16" ht="27" customHeight="1">
      <c r="A25" s="34" t="s">
        <v>50</v>
      </c>
      <c r="B25" s="87" t="s">
        <v>60</v>
      </c>
      <c r="C25" s="34" t="s">
        <v>46</v>
      </c>
      <c r="D25" s="34" t="s">
        <v>47</v>
      </c>
      <c r="E25" s="34"/>
      <c r="F25" s="34" t="s">
        <v>48</v>
      </c>
      <c r="G25" s="34"/>
      <c r="H25" s="34">
        <f>1020997.96+515655.53</f>
        <v>1536653.49</v>
      </c>
      <c r="I25" s="34" t="s">
        <v>26</v>
      </c>
      <c r="J25" s="43">
        <v>44317</v>
      </c>
      <c r="K25" s="43">
        <v>44681</v>
      </c>
      <c r="L25" s="88" t="s">
        <v>49</v>
      </c>
      <c r="M25" s="11">
        <v>122907.04</v>
      </c>
      <c r="N25" s="12">
        <v>44658</v>
      </c>
      <c r="O25" s="23">
        <v>1227047.7</v>
      </c>
      <c r="P25" s="31" t="s">
        <v>27</v>
      </c>
    </row>
    <row r="26" spans="1:16" ht="36" customHeight="1">
      <c r="A26" s="35"/>
      <c r="B26" s="89"/>
      <c r="C26" s="35"/>
      <c r="D26" s="35"/>
      <c r="E26" s="35"/>
      <c r="F26" s="35"/>
      <c r="G26" s="35"/>
      <c r="H26" s="90"/>
      <c r="I26" s="35"/>
      <c r="J26" s="44"/>
      <c r="K26" s="44"/>
      <c r="L26" s="91"/>
      <c r="M26" s="11">
        <v>122931.88</v>
      </c>
      <c r="N26" s="12">
        <v>44684</v>
      </c>
      <c r="O26" s="40"/>
      <c r="P26" s="33"/>
    </row>
    <row r="27" spans="1:16" ht="29.25" customHeight="1">
      <c r="A27" s="35"/>
      <c r="B27" s="87" t="s">
        <v>57</v>
      </c>
      <c r="C27" s="35"/>
      <c r="D27" s="35"/>
      <c r="E27" s="35"/>
      <c r="F27" s="92"/>
      <c r="G27" s="35"/>
      <c r="H27" s="93">
        <v>1031311.07</v>
      </c>
      <c r="I27" s="35"/>
      <c r="J27" s="41">
        <v>44682</v>
      </c>
      <c r="K27" s="61">
        <v>44926</v>
      </c>
      <c r="L27" s="94"/>
      <c r="M27" s="11">
        <v>122827.53</v>
      </c>
      <c r="N27" s="12">
        <v>44712</v>
      </c>
      <c r="O27" s="15"/>
      <c r="P27" s="31" t="s">
        <v>22</v>
      </c>
    </row>
    <row r="28" spans="1:16" ht="33" customHeight="1">
      <c r="A28" s="90"/>
      <c r="B28" s="89"/>
      <c r="C28" s="90"/>
      <c r="D28" s="90"/>
      <c r="E28" s="90"/>
      <c r="F28" s="95"/>
      <c r="G28" s="90"/>
      <c r="H28" s="96"/>
      <c r="I28" s="90"/>
      <c r="J28" s="42"/>
      <c r="K28" s="77"/>
      <c r="L28" s="94"/>
      <c r="M28" s="11">
        <v>122807.65</v>
      </c>
      <c r="N28" s="12">
        <v>44742</v>
      </c>
      <c r="O28" s="15"/>
      <c r="P28" s="33"/>
    </row>
    <row r="29" spans="1:16" s="8" customFormat="1" ht="30" customHeight="1">
      <c r="A29" s="31" t="s">
        <v>50</v>
      </c>
      <c r="B29" s="23" t="s">
        <v>63</v>
      </c>
      <c r="C29" s="31" t="s">
        <v>28</v>
      </c>
      <c r="D29" s="31" t="s">
        <v>21</v>
      </c>
      <c r="E29" s="31"/>
      <c r="F29" s="31" t="s">
        <v>29</v>
      </c>
      <c r="G29" s="84"/>
      <c r="H29" s="23">
        <v>40500</v>
      </c>
      <c r="I29" s="31" t="s">
        <v>26</v>
      </c>
      <c r="J29" s="61">
        <v>44652</v>
      </c>
      <c r="K29" s="61">
        <v>44926</v>
      </c>
      <c r="L29" s="80"/>
      <c r="M29" s="62">
        <v>3770.63</v>
      </c>
      <c r="N29" s="97">
        <v>44677</v>
      </c>
      <c r="O29" s="31"/>
      <c r="P29" s="31" t="s">
        <v>22</v>
      </c>
    </row>
    <row r="30" spans="1:16" s="8" customFormat="1" ht="24.75" customHeight="1">
      <c r="A30" s="32"/>
      <c r="B30" s="24"/>
      <c r="C30" s="32"/>
      <c r="D30" s="32"/>
      <c r="E30" s="32"/>
      <c r="F30" s="32"/>
      <c r="G30" s="84"/>
      <c r="H30" s="24"/>
      <c r="I30" s="32"/>
      <c r="J30" s="64"/>
      <c r="K30" s="64"/>
      <c r="L30" s="84"/>
      <c r="M30" s="62">
        <v>3766.82</v>
      </c>
      <c r="N30" s="98">
        <v>44705</v>
      </c>
      <c r="O30" s="32"/>
      <c r="P30" s="32"/>
    </row>
    <row r="31" spans="1:16" s="7" customFormat="1" ht="27" customHeight="1">
      <c r="A31" s="45" t="s">
        <v>50</v>
      </c>
      <c r="B31" s="28" t="s">
        <v>39</v>
      </c>
      <c r="C31" s="28" t="s">
        <v>37</v>
      </c>
      <c r="D31" s="28" t="s">
        <v>38</v>
      </c>
      <c r="E31" s="28"/>
      <c r="F31" s="28" t="s">
        <v>40</v>
      </c>
      <c r="G31" s="78" t="s">
        <v>41</v>
      </c>
      <c r="H31" s="99">
        <v>7099718.5</v>
      </c>
      <c r="I31" s="45" t="s">
        <v>79</v>
      </c>
      <c r="J31" s="100">
        <v>44281</v>
      </c>
      <c r="K31" s="100">
        <v>44767</v>
      </c>
      <c r="L31" s="101"/>
      <c r="M31" s="102">
        <v>7970.56</v>
      </c>
      <c r="N31" s="103">
        <v>44708</v>
      </c>
      <c r="O31" s="107"/>
      <c r="P31" s="28" t="s">
        <v>22</v>
      </c>
    </row>
    <row r="32" spans="1:16" s="7" customFormat="1" ht="21" customHeight="1">
      <c r="A32" s="45"/>
      <c r="B32" s="28"/>
      <c r="C32" s="28"/>
      <c r="D32" s="28"/>
      <c r="E32" s="28"/>
      <c r="F32" s="28"/>
      <c r="G32" s="78"/>
      <c r="H32" s="99"/>
      <c r="I32" s="45"/>
      <c r="J32" s="100"/>
      <c r="K32" s="100"/>
      <c r="L32" s="104"/>
      <c r="M32" s="102">
        <v>41795.24</v>
      </c>
      <c r="N32" s="103">
        <v>44708</v>
      </c>
      <c r="O32" s="107"/>
      <c r="P32" s="28"/>
    </row>
    <row r="33" spans="1:16" s="7" customFormat="1" ht="18.75" customHeight="1">
      <c r="A33" s="45"/>
      <c r="B33" s="28"/>
      <c r="C33" s="28"/>
      <c r="D33" s="28"/>
      <c r="E33" s="28"/>
      <c r="F33" s="28"/>
      <c r="G33" s="78"/>
      <c r="H33" s="99"/>
      <c r="I33" s="45"/>
      <c r="J33" s="100"/>
      <c r="K33" s="100"/>
      <c r="L33" s="104"/>
      <c r="M33" s="102">
        <v>263093.24</v>
      </c>
      <c r="N33" s="103">
        <v>44733</v>
      </c>
      <c r="O33" s="107"/>
      <c r="P33" s="28"/>
    </row>
    <row r="34" spans="1:16" s="7" customFormat="1" ht="21" customHeight="1">
      <c r="A34" s="45"/>
      <c r="B34" s="28"/>
      <c r="C34" s="28"/>
      <c r="D34" s="28"/>
      <c r="E34" s="28"/>
      <c r="F34" s="28"/>
      <c r="G34" s="78"/>
      <c r="H34" s="99"/>
      <c r="I34" s="45"/>
      <c r="J34" s="100"/>
      <c r="K34" s="100"/>
      <c r="L34" s="104"/>
      <c r="M34" s="102">
        <v>1379582.76</v>
      </c>
      <c r="N34" s="103">
        <v>44733</v>
      </c>
      <c r="O34" s="107"/>
      <c r="P34" s="28"/>
    </row>
    <row r="35" spans="1:16" s="7" customFormat="1" ht="21" customHeight="1">
      <c r="A35" s="45"/>
      <c r="B35" s="28"/>
      <c r="C35" s="28"/>
      <c r="D35" s="28"/>
      <c r="E35" s="28"/>
      <c r="F35" s="28"/>
      <c r="G35" s="78"/>
      <c r="H35" s="99"/>
      <c r="I35" s="45"/>
      <c r="J35" s="100"/>
      <c r="K35" s="100"/>
      <c r="L35" s="104"/>
      <c r="M35" s="102">
        <v>92141.34</v>
      </c>
      <c r="N35" s="103">
        <v>44733</v>
      </c>
      <c r="O35" s="107"/>
      <c r="P35" s="28"/>
    </row>
    <row r="36" spans="1:16" s="7" customFormat="1" ht="21" customHeight="1">
      <c r="A36" s="45"/>
      <c r="B36" s="28"/>
      <c r="C36" s="28"/>
      <c r="D36" s="28"/>
      <c r="E36" s="28"/>
      <c r="F36" s="28"/>
      <c r="G36" s="78"/>
      <c r="H36" s="99"/>
      <c r="I36" s="45"/>
      <c r="J36" s="100"/>
      <c r="K36" s="100"/>
      <c r="L36" s="105"/>
      <c r="M36" s="102">
        <v>483161.78</v>
      </c>
      <c r="N36" s="103">
        <v>44733</v>
      </c>
      <c r="O36" s="107"/>
      <c r="P36" s="28"/>
    </row>
    <row r="37" spans="1:16" s="7" customFormat="1" ht="51.75" customHeight="1">
      <c r="A37" s="21" t="s">
        <v>33</v>
      </c>
      <c r="B37" s="21" t="s">
        <v>76</v>
      </c>
      <c r="C37" s="106" t="s">
        <v>71</v>
      </c>
      <c r="D37" s="21" t="s">
        <v>77</v>
      </c>
      <c r="E37" s="106"/>
      <c r="F37" s="21" t="s">
        <v>78</v>
      </c>
      <c r="G37" s="50"/>
      <c r="H37" s="11">
        <v>25451.72</v>
      </c>
      <c r="I37" s="21" t="s">
        <v>26</v>
      </c>
      <c r="J37" s="57">
        <v>44635</v>
      </c>
      <c r="K37" s="57">
        <v>44691</v>
      </c>
      <c r="L37" s="50"/>
      <c r="M37" s="11">
        <v>25451.72</v>
      </c>
      <c r="N37" s="58">
        <v>44332</v>
      </c>
      <c r="O37" s="21"/>
      <c r="P37" s="21" t="s">
        <v>27</v>
      </c>
    </row>
    <row r="38" spans="1:16" ht="46.5" customHeight="1">
      <c r="A38" s="21" t="s">
        <v>33</v>
      </c>
      <c r="B38" s="106" t="s">
        <v>64</v>
      </c>
      <c r="C38" s="106" t="s">
        <v>65</v>
      </c>
      <c r="D38" s="106" t="s">
        <v>38</v>
      </c>
      <c r="E38" s="106"/>
      <c r="F38" s="21" t="s">
        <v>66</v>
      </c>
      <c r="G38" s="50"/>
      <c r="H38" s="11">
        <v>25704</v>
      </c>
      <c r="I38" s="21" t="s">
        <v>79</v>
      </c>
      <c r="J38" s="57">
        <v>44662</v>
      </c>
      <c r="K38" s="57">
        <v>44722</v>
      </c>
      <c r="L38" s="50"/>
      <c r="M38" s="11">
        <v>25704</v>
      </c>
      <c r="N38" s="58">
        <v>44721</v>
      </c>
      <c r="O38" s="21"/>
      <c r="P38" s="21" t="s">
        <v>27</v>
      </c>
    </row>
    <row r="39" spans="1:16" ht="61.5" customHeight="1">
      <c r="A39" s="21" t="s">
        <v>33</v>
      </c>
      <c r="B39" s="21" t="s">
        <v>73</v>
      </c>
      <c r="C39" s="106" t="s">
        <v>74</v>
      </c>
      <c r="D39" s="21" t="s">
        <v>21</v>
      </c>
      <c r="E39" s="106"/>
      <c r="F39" s="21" t="s">
        <v>75</v>
      </c>
      <c r="G39" s="50"/>
      <c r="H39" s="11">
        <f>40479.79+7691.16</f>
        <v>48170.95</v>
      </c>
      <c r="I39" s="21" t="s">
        <v>26</v>
      </c>
      <c r="J39" s="57">
        <v>44691</v>
      </c>
      <c r="K39" s="57">
        <v>44757</v>
      </c>
      <c r="L39" s="50"/>
      <c r="M39" s="11">
        <v>55389.74</v>
      </c>
      <c r="N39" s="58">
        <v>44742</v>
      </c>
      <c r="O39" s="21"/>
      <c r="P39" s="21" t="s">
        <v>27</v>
      </c>
    </row>
    <row r="40" spans="1:16" ht="48">
      <c r="A40" s="21" t="s">
        <v>33</v>
      </c>
      <c r="B40" s="21" t="s">
        <v>70</v>
      </c>
      <c r="C40" s="106" t="s">
        <v>71</v>
      </c>
      <c r="D40" s="21" t="s">
        <v>21</v>
      </c>
      <c r="E40" s="106"/>
      <c r="F40" s="21" t="s">
        <v>72</v>
      </c>
      <c r="G40" s="50"/>
      <c r="H40" s="11">
        <f>46546+8843.74</f>
        <v>55389.74</v>
      </c>
      <c r="I40" s="21" t="s">
        <v>26</v>
      </c>
      <c r="J40" s="57">
        <v>44697</v>
      </c>
      <c r="K40" s="57">
        <v>44757</v>
      </c>
      <c r="L40" s="50"/>
      <c r="M40" s="11">
        <v>48170.95</v>
      </c>
      <c r="N40" s="58">
        <v>44742</v>
      </c>
      <c r="O40" s="21"/>
      <c r="P40" s="21" t="s">
        <v>27</v>
      </c>
    </row>
  </sheetData>
  <sheetProtection/>
  <mergeCells count="150">
    <mergeCell ref="P17:P18"/>
    <mergeCell ref="O17:O18"/>
    <mergeCell ref="K17:K18"/>
    <mergeCell ref="J17:J18"/>
    <mergeCell ref="I17:I18"/>
    <mergeCell ref="H17:H18"/>
    <mergeCell ref="F17:F18"/>
    <mergeCell ref="D17:D18"/>
    <mergeCell ref="G17:G18"/>
    <mergeCell ref="E17:E18"/>
    <mergeCell ref="H19:H20"/>
    <mergeCell ref="I19:I20"/>
    <mergeCell ref="J19:J20"/>
    <mergeCell ref="K19:K20"/>
    <mergeCell ref="L19:L20"/>
    <mergeCell ref="P19:P20"/>
    <mergeCell ref="O19:O20"/>
    <mergeCell ref="A19:A20"/>
    <mergeCell ref="B19:B20"/>
    <mergeCell ref="C19:C20"/>
    <mergeCell ref="D19:D20"/>
    <mergeCell ref="F19:F20"/>
    <mergeCell ref="E19:E20"/>
    <mergeCell ref="G19:G20"/>
    <mergeCell ref="L17:L18"/>
    <mergeCell ref="C17:C18"/>
    <mergeCell ref="B17:B18"/>
    <mergeCell ref="A17:A18"/>
    <mergeCell ref="O21:O22"/>
    <mergeCell ref="P21:P22"/>
    <mergeCell ref="B27:B28"/>
    <mergeCell ref="C25:C28"/>
    <mergeCell ref="D25:D28"/>
    <mergeCell ref="E25:E28"/>
    <mergeCell ref="F25:F28"/>
    <mergeCell ref="H27:H28"/>
    <mergeCell ref="I25:I28"/>
    <mergeCell ref="J27:J28"/>
    <mergeCell ref="L25:L26"/>
    <mergeCell ref="G21:G22"/>
    <mergeCell ref="H21:H22"/>
    <mergeCell ref="I21:I22"/>
    <mergeCell ref="J21:J22"/>
    <mergeCell ref="K21:K22"/>
    <mergeCell ref="J25:J26"/>
    <mergeCell ref="K25:K26"/>
    <mergeCell ref="L21:L22"/>
    <mergeCell ref="A21:A22"/>
    <mergeCell ref="B21:B22"/>
    <mergeCell ref="C21:C22"/>
    <mergeCell ref="D21:D22"/>
    <mergeCell ref="E21:E22"/>
    <mergeCell ref="F21:F22"/>
    <mergeCell ref="I13:I15"/>
    <mergeCell ref="J13:J15"/>
    <mergeCell ref="K13:K15"/>
    <mergeCell ref="L13:L15"/>
    <mergeCell ref="P13:P15"/>
    <mergeCell ref="O13:O15"/>
    <mergeCell ref="B13:B15"/>
    <mergeCell ref="C13:C15"/>
    <mergeCell ref="D13:D15"/>
    <mergeCell ref="F13:F15"/>
    <mergeCell ref="H13:H15"/>
    <mergeCell ref="A13:A15"/>
    <mergeCell ref="E13:E15"/>
    <mergeCell ref="G13:G15"/>
    <mergeCell ref="P23:P24"/>
    <mergeCell ref="A25:A28"/>
    <mergeCell ref="O23:O24"/>
    <mergeCell ref="F23:F24"/>
    <mergeCell ref="G23:G24"/>
    <mergeCell ref="H23:H24"/>
    <mergeCell ref="I23:I24"/>
    <mergeCell ref="J23:J24"/>
    <mergeCell ref="K23:K24"/>
    <mergeCell ref="K27:K28"/>
    <mergeCell ref="A23:A24"/>
    <mergeCell ref="B23:B24"/>
    <mergeCell ref="C23:C24"/>
    <mergeCell ref="D23:D24"/>
    <mergeCell ref="E23:E24"/>
    <mergeCell ref="L23:L24"/>
    <mergeCell ref="P7:P8"/>
    <mergeCell ref="B25:B26"/>
    <mergeCell ref="H25:H26"/>
    <mergeCell ref="J6:J8"/>
    <mergeCell ref="K6:K8"/>
    <mergeCell ref="L6:L8"/>
    <mergeCell ref="M6:N6"/>
    <mergeCell ref="O6:O8"/>
    <mergeCell ref="O25:O26"/>
    <mergeCell ref="P25:P26"/>
    <mergeCell ref="G7:G8"/>
    <mergeCell ref="M7:M8"/>
    <mergeCell ref="N7:N8"/>
    <mergeCell ref="A2:P2"/>
    <mergeCell ref="A3:P3"/>
    <mergeCell ref="A6:A8"/>
    <mergeCell ref="B6:B8"/>
    <mergeCell ref="C6:C8"/>
    <mergeCell ref="D6:D8"/>
    <mergeCell ref="E6:E8"/>
    <mergeCell ref="F6:F8"/>
    <mergeCell ref="H6:H8"/>
    <mergeCell ref="I6:I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P11:P12"/>
    <mergeCell ref="L11:L12"/>
    <mergeCell ref="O11:O12"/>
    <mergeCell ref="P29:P30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O29:O30"/>
    <mergeCell ref="A31:A36"/>
    <mergeCell ref="B31:B36"/>
    <mergeCell ref="C31:C36"/>
    <mergeCell ref="D31:D36"/>
    <mergeCell ref="F31:F36"/>
    <mergeCell ref="E31:E36"/>
    <mergeCell ref="P27:P28"/>
    <mergeCell ref="G25:G28"/>
    <mergeCell ref="G31:G36"/>
    <mergeCell ref="H31:H36"/>
    <mergeCell ref="I31:I36"/>
    <mergeCell ref="J31:J36"/>
    <mergeCell ref="K31:K36"/>
    <mergeCell ref="P31:P36"/>
    <mergeCell ref="O31:O36"/>
    <mergeCell ref="L31:L36"/>
  </mergeCells>
  <printOptions/>
  <pageMargins left="0.49" right="0.36" top="0.5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2022-08-03T12:36:07Z</dcterms:modified>
  <cp:category/>
  <cp:version/>
  <cp:contentType/>
  <cp:contentStatus/>
</cp:coreProperties>
</file>