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30" windowWidth="9165" windowHeight="8100" activeTab="0"/>
  </bookViews>
  <sheets>
    <sheet name="trim I 2024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<sst xmlns="http://schemas.openxmlformats.org/spreadsheetml/2006/main" count="117" uniqueCount="71">
  <si>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Titlu contract</t>
  </si>
  <si>
    <t>Nr. contract și data atribuirii</t>
  </si>
  <si>
    <t>Obiect contract</t>
  </si>
  <si>
    <t>Procedura aplicată</t>
  </si>
  <si>
    <t>Număr ofertanți</t>
  </si>
  <si>
    <t>Furnizor / Prestator / Executant</t>
  </si>
  <si>
    <t xml:space="preserve">Parteneri </t>
  </si>
  <si>
    <t>(asociați/subcontractanți/terți/susținători)</t>
  </si>
  <si>
    <t>Sursa finanțării</t>
  </si>
  <si>
    <t>Data de început</t>
  </si>
  <si>
    <t>Data de finalizare prevăzută în contract</t>
  </si>
  <si>
    <t>Modificare a cuantumului prețului prin act adițional /  și data acestuia.</t>
  </si>
  <si>
    <t>Executarea contractului</t>
  </si>
  <si>
    <t>Preț final</t>
  </si>
  <si>
    <t>Status</t>
  </si>
  <si>
    <t>(finalizat / în execuție)</t>
  </si>
  <si>
    <t>Valoare plătită (cu TVA)</t>
  </si>
  <si>
    <t xml:space="preserve">Valoarea prevăzută în contract (RON) - TVA inclus - </t>
  </si>
  <si>
    <t>A.N.R.S.C.</t>
  </si>
  <si>
    <t xml:space="preserve">Centralizatorul achizițiilor publice – situația executării contractelor de achiziţii publice </t>
  </si>
  <si>
    <t>Data efectuării plăţii</t>
  </si>
  <si>
    <t>Achizitie directa</t>
  </si>
  <si>
    <t>-</t>
  </si>
  <si>
    <t>in executie</t>
  </si>
  <si>
    <t>Primirea, prelucrarea si livrarea corespondentei</t>
  </si>
  <si>
    <t>CN Posta Romana SA</t>
  </si>
  <si>
    <t>Bugetul ANRSC</t>
  </si>
  <si>
    <t>finalizat</t>
  </si>
  <si>
    <t>Centrul Teritorial de Calcul Electronic SA</t>
  </si>
  <si>
    <t>Furnizare produse</t>
  </si>
  <si>
    <t>OMV PETROM MARKETING SRL</t>
  </si>
  <si>
    <t>achizitie centralizata - Acord-cadru ONAC</t>
  </si>
  <si>
    <t>furnizare motorina, benzina pe baza de carduri ptr conbustibili</t>
  </si>
  <si>
    <t>inchiriere si mentenanta sediu central ANRSC</t>
  </si>
  <si>
    <t>procedura proprie</t>
  </si>
  <si>
    <t>DANRO INVEST &amp; CONSTRUCT SRL</t>
  </si>
  <si>
    <t xml:space="preserve">Servicii </t>
  </si>
  <si>
    <t>Servicii</t>
  </si>
  <si>
    <t>Centrul Medical Unirea SRL</t>
  </si>
  <si>
    <t>Contract nr.965652/ 17.10.2022</t>
  </si>
  <si>
    <t>servicii dezvoltare software</t>
  </si>
  <si>
    <t>Achiziție directă</t>
  </si>
  <si>
    <r>
      <t xml:space="preserve">Contract nr. </t>
    </r>
    <r>
      <rPr>
        <sz val="9"/>
        <rFont val="Calibri"/>
        <family val="2"/>
      </rPr>
      <t>970921/ 25.01.2023</t>
    </r>
  </si>
  <si>
    <t>Contract nr. 972832/ 21.02.2023</t>
  </si>
  <si>
    <t>Contract subsecvent nr. 3 inregistrat cu nr. 973271/28.02.2023</t>
  </si>
  <si>
    <t>Servicii medicale de medicina munciii ptr angajatii ANRSC</t>
  </si>
  <si>
    <t>Contract subsecvent nr.1 inregistrat cu nr. 970168/09.01.2023 la Acordul-cadru nr 969646/2022</t>
  </si>
  <si>
    <t>Servicii de depozitare arhiva</t>
  </si>
  <si>
    <t>STEFADINA COMSERV SRL</t>
  </si>
  <si>
    <t xml:space="preserve"> a căror valoare este mai mare de 5000 euro - trim. I 2024</t>
  </si>
  <si>
    <t>Contract subsecvent nr. 4 inregistrat cu nr. 976186/25.04.2023</t>
  </si>
  <si>
    <t>Contract subsecvent nr.1 inregistrat cu nr. 975396/06.04.2023 la Acordul-cadru nr 975395/2023</t>
  </si>
  <si>
    <t>servicii inchiriere spatiu AT Sud EST</t>
  </si>
  <si>
    <t>INTEGRAL PLAST SRL</t>
  </si>
  <si>
    <t>AA nr. 1 /05.12.2023</t>
  </si>
  <si>
    <t>Contract nr. 975010/31.03.2023</t>
  </si>
  <si>
    <t>AA nr. 1 / 15.12.2023</t>
  </si>
  <si>
    <t>servicii de mentenanta si suport tehnic pentru software-ul financiar contabil si de gestiune</t>
  </si>
  <si>
    <t>AA nr.1 /13.12.2023</t>
  </si>
  <si>
    <t>Contract nr. 820/ 15.02.2024</t>
  </si>
  <si>
    <t>AA  nr. 1 /13.12.2023</t>
  </si>
  <si>
    <t>AA nr.1/ 13.12.2023</t>
  </si>
  <si>
    <t>AA nr. 1/ 13.12.2023</t>
  </si>
  <si>
    <t>29.02.2024</t>
  </si>
  <si>
    <t>27.03.2024</t>
  </si>
  <si>
    <r>
      <t xml:space="preserve">Contract nr. </t>
    </r>
    <r>
      <rPr>
        <sz val="9"/>
        <rFont val="Calibri"/>
        <family val="2"/>
      </rPr>
      <t>989161/ 25.01.2024</t>
    </r>
  </si>
  <si>
    <t>furnizare 7 licente router</t>
  </si>
  <si>
    <t>ARLECHIN TOTAL DISTRIBUTION SRL</t>
  </si>
  <si>
    <t>Contract nr. 546/12.02.2024</t>
  </si>
  <si>
    <t>AA  nr. 1 /14.12.2022, nr.2 /22.12.2022, nr.3/12.06.2023, nr.4/13.11.2023, nr.5/22.12.2023</t>
  </si>
  <si>
    <r>
      <t xml:space="preserve">Contract subsecvent nr. 4 inregistrat cu nr. </t>
    </r>
    <r>
      <rPr>
        <sz val="9"/>
        <rFont val="Calibri"/>
        <family val="2"/>
      </rPr>
      <t>1435/28.02.2024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</si>
</sst>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[$-418]d\ mmmm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Arial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44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2" fontId="47" fillId="0" borderId="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8" fillId="34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9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14" fontId="45" fillId="0" borderId="1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wrapText="1"/>
    </xf>
    <xf numFmtId="0" fontId="45" fillId="0" borderId="12" xfId="0" applyFont="1" applyFill="1" applyBorder="1" applyAlignment="1">
      <alignment/>
    </xf>
    <xf numFmtId="0" fontId="45" fillId="0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14" fontId="2" fillId="0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right" vertical="center" wrapText="1"/>
    </xf>
    <xf numFmtId="0" fontId="45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14" fontId="45" fillId="0" borderId="1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4">
      <selection activeCell="W15" sqref="W15"/>
    </sheetView>
  </sheetViews>
  <sheetFormatPr defaultColWidth="11.7109375" defaultRowHeight="15"/>
  <cols>
    <col min="1" max="1" width="9.7109375" style="2" customWidth="1"/>
    <col min="2" max="2" width="14.28125" style="2" customWidth="1"/>
    <col min="3" max="3" width="13.57421875" style="2" customWidth="1"/>
    <col min="4" max="4" width="8.421875" style="2" customWidth="1"/>
    <col min="5" max="5" width="3.28125" style="2" customWidth="1"/>
    <col min="6" max="6" width="15.00390625" style="7" customWidth="1"/>
    <col min="7" max="7" width="4.28125" style="4" customWidth="1"/>
    <col min="8" max="8" width="9.8515625" style="2" customWidth="1"/>
    <col min="9" max="9" width="7.140625" style="7" customWidth="1"/>
    <col min="10" max="10" width="9.140625" style="2" customWidth="1"/>
    <col min="11" max="11" width="9.00390625" style="2" customWidth="1"/>
    <col min="12" max="12" width="10.8515625" style="4" customWidth="1"/>
    <col min="13" max="13" width="9.140625" style="2" customWidth="1"/>
    <col min="14" max="14" width="9.421875" style="2" customWidth="1"/>
    <col min="15" max="15" width="9.28125" style="2" customWidth="1"/>
    <col min="16" max="16" width="8.140625" style="2" customWidth="1"/>
    <col min="17" max="17" width="11.7109375" style="2" customWidth="1"/>
    <col min="18" max="18" width="21.57421875" style="2" customWidth="1"/>
    <col min="19" max="19" width="13.00390625" style="2" customWidth="1"/>
    <col min="20" max="16384" width="11.7109375" style="2" customWidth="1"/>
  </cols>
  <sheetData>
    <row r="1" ht="12">
      <c r="A1" s="1" t="s">
        <v>18</v>
      </c>
    </row>
    <row r="2" spans="1:16" ht="12">
      <c r="A2" s="88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2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5" spans="1:16" ht="14.25" customHeight="1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5"/>
      <c r="M5" s="3"/>
      <c r="N5" s="3"/>
      <c r="O5" s="3"/>
      <c r="P5" s="3"/>
    </row>
    <row r="6" spans="1:16" ht="33.75">
      <c r="A6" s="78" t="s">
        <v>0</v>
      </c>
      <c r="B6" s="78" t="s">
        <v>1</v>
      </c>
      <c r="C6" s="78" t="s">
        <v>2</v>
      </c>
      <c r="D6" s="78" t="s">
        <v>3</v>
      </c>
      <c r="E6" s="78" t="s">
        <v>4</v>
      </c>
      <c r="F6" s="78" t="s">
        <v>5</v>
      </c>
      <c r="G6" s="6" t="s">
        <v>6</v>
      </c>
      <c r="H6" s="78" t="s">
        <v>17</v>
      </c>
      <c r="I6" s="78" t="s">
        <v>8</v>
      </c>
      <c r="J6" s="78" t="s">
        <v>9</v>
      </c>
      <c r="K6" s="78" t="s">
        <v>10</v>
      </c>
      <c r="L6" s="80" t="s">
        <v>11</v>
      </c>
      <c r="M6" s="77" t="s">
        <v>12</v>
      </c>
      <c r="N6" s="77"/>
      <c r="O6" s="79" t="s">
        <v>13</v>
      </c>
      <c r="P6" s="9" t="s">
        <v>14</v>
      </c>
    </row>
    <row r="7" spans="1:16" ht="69.75" customHeight="1">
      <c r="A7" s="78"/>
      <c r="B7" s="78"/>
      <c r="C7" s="78"/>
      <c r="D7" s="78"/>
      <c r="E7" s="78"/>
      <c r="F7" s="78"/>
      <c r="G7" s="80" t="s">
        <v>7</v>
      </c>
      <c r="H7" s="78"/>
      <c r="I7" s="78"/>
      <c r="J7" s="78"/>
      <c r="K7" s="78"/>
      <c r="L7" s="80"/>
      <c r="M7" s="78" t="s">
        <v>16</v>
      </c>
      <c r="N7" s="78" t="s">
        <v>20</v>
      </c>
      <c r="O7" s="79"/>
      <c r="P7" s="77" t="s">
        <v>15</v>
      </c>
    </row>
    <row r="8" spans="1:16" ht="12">
      <c r="A8" s="78"/>
      <c r="B8" s="78"/>
      <c r="C8" s="78"/>
      <c r="D8" s="78"/>
      <c r="E8" s="78"/>
      <c r="F8" s="78"/>
      <c r="G8" s="80"/>
      <c r="H8" s="78"/>
      <c r="I8" s="78"/>
      <c r="J8" s="78"/>
      <c r="K8" s="78"/>
      <c r="L8" s="80"/>
      <c r="M8" s="78"/>
      <c r="N8" s="78"/>
      <c r="O8" s="79"/>
      <c r="P8" s="77"/>
    </row>
    <row r="9" spans="1:16" s="8" customFormat="1" ht="19.5" customHeight="1">
      <c r="A9" s="68" t="s">
        <v>36</v>
      </c>
      <c r="B9" s="68" t="s">
        <v>43</v>
      </c>
      <c r="C9" s="68" t="s">
        <v>24</v>
      </c>
      <c r="D9" s="68" t="s">
        <v>21</v>
      </c>
      <c r="E9" s="89"/>
      <c r="F9" s="68" t="s">
        <v>25</v>
      </c>
      <c r="G9" s="98" t="s">
        <v>22</v>
      </c>
      <c r="H9" s="69">
        <f>99698.71+30000</f>
        <v>129698.71</v>
      </c>
      <c r="I9" s="68" t="s">
        <v>26</v>
      </c>
      <c r="J9" s="66">
        <v>44986</v>
      </c>
      <c r="K9" s="66">
        <v>45351</v>
      </c>
      <c r="L9" s="67" t="s">
        <v>60</v>
      </c>
      <c r="M9" s="11">
        <v>230.92</v>
      </c>
      <c r="N9" s="19">
        <v>45314</v>
      </c>
      <c r="O9" s="97">
        <f>62736.79+230.92+8153.83+6074.47</f>
        <v>77196.01</v>
      </c>
      <c r="P9" s="59" t="s">
        <v>27</v>
      </c>
    </row>
    <row r="10" spans="1:16" s="8" customFormat="1" ht="20.25" customHeight="1">
      <c r="A10" s="68"/>
      <c r="B10" s="68"/>
      <c r="C10" s="68"/>
      <c r="D10" s="68"/>
      <c r="E10" s="90"/>
      <c r="F10" s="68"/>
      <c r="G10" s="99"/>
      <c r="H10" s="69"/>
      <c r="I10" s="68"/>
      <c r="J10" s="66"/>
      <c r="K10" s="66"/>
      <c r="L10" s="67"/>
      <c r="M10" s="11">
        <v>8153.83</v>
      </c>
      <c r="N10" s="19">
        <v>45336</v>
      </c>
      <c r="O10" s="97"/>
      <c r="P10" s="59"/>
    </row>
    <row r="11" spans="1:16" s="8" customFormat="1" ht="20.25" customHeight="1">
      <c r="A11" s="68"/>
      <c r="B11" s="68"/>
      <c r="C11" s="68"/>
      <c r="D11" s="68"/>
      <c r="E11" s="91"/>
      <c r="F11" s="68"/>
      <c r="G11" s="100"/>
      <c r="H11" s="69"/>
      <c r="I11" s="68"/>
      <c r="J11" s="66"/>
      <c r="K11" s="66"/>
      <c r="L11" s="67"/>
      <c r="M11" s="11">
        <v>6074.47</v>
      </c>
      <c r="N11" s="19">
        <v>45365</v>
      </c>
      <c r="O11" s="97"/>
      <c r="P11" s="59"/>
    </row>
    <row r="12" spans="1:16" s="8" customFormat="1" ht="31.5" customHeight="1">
      <c r="A12" s="25" t="s">
        <v>37</v>
      </c>
      <c r="B12" s="25" t="s">
        <v>59</v>
      </c>
      <c r="C12" s="26" t="s">
        <v>24</v>
      </c>
      <c r="D12" s="26" t="s">
        <v>21</v>
      </c>
      <c r="E12" s="26"/>
      <c r="F12" s="25" t="s">
        <v>25</v>
      </c>
      <c r="G12" s="27"/>
      <c r="H12" s="28">
        <v>95000</v>
      </c>
      <c r="I12" s="26" t="s">
        <v>26</v>
      </c>
      <c r="J12" s="29">
        <v>45352</v>
      </c>
      <c r="K12" s="29">
        <v>45657</v>
      </c>
      <c r="L12" s="30"/>
      <c r="M12" s="31"/>
      <c r="N12" s="19"/>
      <c r="O12" s="32"/>
      <c r="P12" s="33" t="s">
        <v>23</v>
      </c>
    </row>
    <row r="13" spans="1:16" s="8" customFormat="1" ht="84.75" customHeight="1">
      <c r="A13" s="33" t="s">
        <v>36</v>
      </c>
      <c r="B13" s="25" t="s">
        <v>39</v>
      </c>
      <c r="C13" s="33" t="s">
        <v>40</v>
      </c>
      <c r="D13" s="33" t="s">
        <v>41</v>
      </c>
      <c r="E13" s="33"/>
      <c r="F13" s="25" t="s">
        <v>28</v>
      </c>
      <c r="G13" s="34"/>
      <c r="H13" s="31">
        <v>144585</v>
      </c>
      <c r="I13" s="33" t="s">
        <v>26</v>
      </c>
      <c r="J13" s="29">
        <v>44851</v>
      </c>
      <c r="K13" s="29">
        <v>45320</v>
      </c>
      <c r="L13" s="35" t="s">
        <v>69</v>
      </c>
      <c r="M13" s="31">
        <v>144585</v>
      </c>
      <c r="N13" s="36">
        <v>45336</v>
      </c>
      <c r="O13" s="37">
        <v>144585</v>
      </c>
      <c r="P13" s="33" t="s">
        <v>27</v>
      </c>
    </row>
    <row r="14" spans="1:20" s="8" customFormat="1" ht="85.5" customHeight="1">
      <c r="A14" s="38" t="s">
        <v>36</v>
      </c>
      <c r="B14" s="23" t="s">
        <v>42</v>
      </c>
      <c r="C14" s="39" t="s">
        <v>57</v>
      </c>
      <c r="D14" s="40" t="s">
        <v>21</v>
      </c>
      <c r="E14" s="39"/>
      <c r="F14" s="39" t="s">
        <v>28</v>
      </c>
      <c r="G14" s="41"/>
      <c r="H14" s="23">
        <f>150535+13685</f>
        <v>164220</v>
      </c>
      <c r="I14" s="40" t="s">
        <v>26</v>
      </c>
      <c r="J14" s="42">
        <v>44958</v>
      </c>
      <c r="K14" s="42">
        <v>45322</v>
      </c>
      <c r="L14" s="43" t="s">
        <v>58</v>
      </c>
      <c r="M14" s="11">
        <v>13685</v>
      </c>
      <c r="N14" s="44">
        <v>45335</v>
      </c>
      <c r="O14" s="45">
        <v>164220</v>
      </c>
      <c r="P14" s="38" t="s">
        <v>27</v>
      </c>
      <c r="R14" s="13"/>
      <c r="S14" s="13"/>
      <c r="T14" s="13"/>
    </row>
    <row r="15" spans="1:20" s="8" customFormat="1" ht="83.25" customHeight="1">
      <c r="A15" s="38" t="s">
        <v>36</v>
      </c>
      <c r="B15" s="23" t="s">
        <v>65</v>
      </c>
      <c r="C15" s="39" t="s">
        <v>57</v>
      </c>
      <c r="D15" s="40" t="s">
        <v>21</v>
      </c>
      <c r="E15" s="39"/>
      <c r="F15" s="39" t="s">
        <v>28</v>
      </c>
      <c r="G15" s="46"/>
      <c r="H15" s="23">
        <f>173115.25</f>
        <v>173115.25</v>
      </c>
      <c r="I15" s="40" t="s">
        <v>26</v>
      </c>
      <c r="J15" s="42">
        <v>45323</v>
      </c>
      <c r="K15" s="42">
        <v>45657</v>
      </c>
      <c r="L15" s="43"/>
      <c r="M15" s="11">
        <v>15737.75</v>
      </c>
      <c r="N15" s="44">
        <v>45359</v>
      </c>
      <c r="O15" s="47"/>
      <c r="P15" s="33" t="s">
        <v>23</v>
      </c>
      <c r="R15" s="13"/>
      <c r="S15" s="13"/>
      <c r="T15" s="13"/>
    </row>
    <row r="16" spans="1:20" s="10" customFormat="1" ht="28.5" customHeight="1">
      <c r="A16" s="89" t="s">
        <v>36</v>
      </c>
      <c r="B16" s="70" t="s">
        <v>50</v>
      </c>
      <c r="C16" s="70" t="s">
        <v>33</v>
      </c>
      <c r="D16" s="70" t="s">
        <v>34</v>
      </c>
      <c r="E16" s="70"/>
      <c r="F16" s="70" t="s">
        <v>35</v>
      </c>
      <c r="G16" s="70"/>
      <c r="H16" s="70">
        <f>796313.2+234997.86+398156.6+117498.93</f>
        <v>1546966.5899999999</v>
      </c>
      <c r="I16" s="69" t="s">
        <v>26</v>
      </c>
      <c r="J16" s="103">
        <v>45047</v>
      </c>
      <c r="K16" s="103">
        <v>45412</v>
      </c>
      <c r="L16" s="92" t="s">
        <v>58</v>
      </c>
      <c r="M16" s="11">
        <v>123610.14</v>
      </c>
      <c r="N16" s="44">
        <v>45306</v>
      </c>
      <c r="O16" s="70"/>
      <c r="P16" s="70" t="s">
        <v>23</v>
      </c>
      <c r="R16" s="12"/>
      <c r="S16" s="12"/>
      <c r="T16" s="12"/>
    </row>
    <row r="17" spans="1:20" s="10" customFormat="1" ht="26.25" customHeight="1">
      <c r="A17" s="90"/>
      <c r="B17" s="81"/>
      <c r="C17" s="81"/>
      <c r="D17" s="81"/>
      <c r="E17" s="81"/>
      <c r="F17" s="81"/>
      <c r="G17" s="81"/>
      <c r="H17" s="81"/>
      <c r="I17" s="69"/>
      <c r="J17" s="104"/>
      <c r="K17" s="104"/>
      <c r="L17" s="93"/>
      <c r="M17" s="11">
        <v>123649.9</v>
      </c>
      <c r="N17" s="44">
        <v>45329</v>
      </c>
      <c r="O17" s="81"/>
      <c r="P17" s="81"/>
      <c r="R17" s="12"/>
      <c r="S17" s="18"/>
      <c r="T17" s="12"/>
    </row>
    <row r="18" spans="1:16" ht="33" customHeight="1">
      <c r="A18" s="89" t="s">
        <v>29</v>
      </c>
      <c r="B18" s="89" t="s">
        <v>44</v>
      </c>
      <c r="C18" s="70" t="s">
        <v>32</v>
      </c>
      <c r="D18" s="70" t="s">
        <v>31</v>
      </c>
      <c r="E18" s="70"/>
      <c r="F18" s="89" t="s">
        <v>30</v>
      </c>
      <c r="G18" s="70"/>
      <c r="H18" s="82">
        <f>127323.48</f>
        <v>127323.48</v>
      </c>
      <c r="I18" s="81" t="s">
        <v>26</v>
      </c>
      <c r="J18" s="85">
        <v>44986</v>
      </c>
      <c r="K18" s="85">
        <v>45351</v>
      </c>
      <c r="L18" s="92" t="s">
        <v>56</v>
      </c>
      <c r="M18" s="11">
        <v>7926.6</v>
      </c>
      <c r="N18" s="44">
        <v>45309</v>
      </c>
      <c r="O18" s="70">
        <v>83311.13</v>
      </c>
      <c r="P18" s="89" t="s">
        <v>27</v>
      </c>
    </row>
    <row r="19" spans="1:16" ht="33" customHeight="1">
      <c r="A19" s="90"/>
      <c r="B19" s="90"/>
      <c r="C19" s="81"/>
      <c r="D19" s="81"/>
      <c r="E19" s="81"/>
      <c r="F19" s="90"/>
      <c r="G19" s="81"/>
      <c r="H19" s="83"/>
      <c r="I19" s="81"/>
      <c r="J19" s="86"/>
      <c r="K19" s="86"/>
      <c r="L19" s="93"/>
      <c r="M19" s="11">
        <v>3879.7</v>
      </c>
      <c r="N19" s="19">
        <v>45349</v>
      </c>
      <c r="O19" s="81"/>
      <c r="P19" s="90"/>
    </row>
    <row r="20" spans="1:16" ht="29.25" customHeight="1">
      <c r="A20" s="91"/>
      <c r="B20" s="91"/>
      <c r="C20" s="71"/>
      <c r="D20" s="71"/>
      <c r="E20" s="71"/>
      <c r="F20" s="91"/>
      <c r="G20" s="71"/>
      <c r="H20" s="84"/>
      <c r="I20" s="71"/>
      <c r="J20" s="87"/>
      <c r="K20" s="87"/>
      <c r="L20" s="94"/>
      <c r="M20" s="11">
        <v>5758.46</v>
      </c>
      <c r="N20" s="19">
        <v>45359</v>
      </c>
      <c r="O20" s="71"/>
      <c r="P20" s="91"/>
    </row>
    <row r="21" spans="1:17" ht="64.5" customHeight="1">
      <c r="A21" s="48" t="s">
        <v>29</v>
      </c>
      <c r="B21" s="48" t="s">
        <v>70</v>
      </c>
      <c r="C21" s="24" t="s">
        <v>32</v>
      </c>
      <c r="D21" s="24" t="s">
        <v>31</v>
      </c>
      <c r="E21" s="24"/>
      <c r="F21" s="48" t="s">
        <v>30</v>
      </c>
      <c r="G21" s="24"/>
      <c r="H21" s="45">
        <v>124964.51</v>
      </c>
      <c r="I21" s="24" t="s">
        <v>26</v>
      </c>
      <c r="J21" s="49">
        <v>45352</v>
      </c>
      <c r="K21" s="49">
        <v>45657</v>
      </c>
      <c r="L21" s="17"/>
      <c r="M21" s="11"/>
      <c r="N21" s="19"/>
      <c r="O21" s="21"/>
      <c r="P21" s="16" t="s">
        <v>23</v>
      </c>
      <c r="Q21" s="22"/>
    </row>
    <row r="22" spans="1:16" ht="23.25" customHeight="1">
      <c r="A22" s="72" t="s">
        <v>36</v>
      </c>
      <c r="B22" s="70" t="s">
        <v>55</v>
      </c>
      <c r="C22" s="72" t="s">
        <v>45</v>
      </c>
      <c r="D22" s="72" t="s">
        <v>21</v>
      </c>
      <c r="E22" s="40"/>
      <c r="F22" s="72" t="s">
        <v>38</v>
      </c>
      <c r="G22" s="50"/>
      <c r="H22" s="70">
        <f>47250+18480</f>
        <v>65730</v>
      </c>
      <c r="I22" s="72" t="s">
        <v>26</v>
      </c>
      <c r="J22" s="101">
        <v>45017</v>
      </c>
      <c r="K22" s="101">
        <v>45412</v>
      </c>
      <c r="L22" s="92" t="s">
        <v>54</v>
      </c>
      <c r="M22" s="11">
        <v>4001.24</v>
      </c>
      <c r="N22" s="51" t="s">
        <v>63</v>
      </c>
      <c r="O22" s="95"/>
      <c r="P22" s="95" t="s">
        <v>23</v>
      </c>
    </row>
    <row r="23" spans="1:16" ht="23.25" customHeight="1">
      <c r="A23" s="73"/>
      <c r="B23" s="71"/>
      <c r="C23" s="73"/>
      <c r="D23" s="73"/>
      <c r="E23" s="52"/>
      <c r="F23" s="73"/>
      <c r="G23" s="53"/>
      <c r="H23" s="71"/>
      <c r="I23" s="73"/>
      <c r="J23" s="102"/>
      <c r="K23" s="102"/>
      <c r="L23" s="94"/>
      <c r="M23" s="11">
        <v>3997.22</v>
      </c>
      <c r="N23" s="51" t="s">
        <v>64</v>
      </c>
      <c r="O23" s="96"/>
      <c r="P23" s="96"/>
    </row>
    <row r="24" spans="1:18" ht="20.25" customHeight="1">
      <c r="A24" s="59" t="s">
        <v>37</v>
      </c>
      <c r="B24" s="68" t="s">
        <v>46</v>
      </c>
      <c r="C24" s="59" t="s">
        <v>47</v>
      </c>
      <c r="D24" s="74" t="s">
        <v>21</v>
      </c>
      <c r="E24" s="59"/>
      <c r="F24" s="59" t="s">
        <v>48</v>
      </c>
      <c r="G24" s="58"/>
      <c r="H24" s="61">
        <f>43882.94+14633.5</f>
        <v>58516.44</v>
      </c>
      <c r="I24" s="59" t="s">
        <v>26</v>
      </c>
      <c r="J24" s="62">
        <v>44935</v>
      </c>
      <c r="K24" s="62">
        <v>45412</v>
      </c>
      <c r="L24" s="58" t="s">
        <v>61</v>
      </c>
      <c r="M24" s="11">
        <v>2969.69</v>
      </c>
      <c r="N24" s="54">
        <v>45322</v>
      </c>
      <c r="O24" s="59"/>
      <c r="P24" s="59" t="s">
        <v>23</v>
      </c>
      <c r="R24" s="14"/>
    </row>
    <row r="25" spans="1:18" ht="23.25" customHeight="1">
      <c r="A25" s="59"/>
      <c r="B25" s="68"/>
      <c r="C25" s="59"/>
      <c r="D25" s="75"/>
      <c r="E25" s="59"/>
      <c r="F25" s="59"/>
      <c r="G25" s="58"/>
      <c r="H25" s="61"/>
      <c r="I25" s="59"/>
      <c r="J25" s="59"/>
      <c r="K25" s="59"/>
      <c r="L25" s="58"/>
      <c r="M25" s="11">
        <v>2969.69</v>
      </c>
      <c r="N25" s="54">
        <v>45357</v>
      </c>
      <c r="O25" s="59"/>
      <c r="P25" s="59"/>
      <c r="R25" s="15"/>
    </row>
    <row r="26" spans="1:18" ht="27" customHeight="1">
      <c r="A26" s="59"/>
      <c r="B26" s="68"/>
      <c r="C26" s="59"/>
      <c r="D26" s="76"/>
      <c r="E26" s="59"/>
      <c r="F26" s="59"/>
      <c r="G26" s="58"/>
      <c r="H26" s="61"/>
      <c r="I26" s="59"/>
      <c r="J26" s="59"/>
      <c r="K26" s="59"/>
      <c r="L26" s="58"/>
      <c r="M26" s="11">
        <v>2969.69</v>
      </c>
      <c r="N26" s="54">
        <v>45378</v>
      </c>
      <c r="O26" s="59"/>
      <c r="P26" s="59"/>
      <c r="R26" s="15"/>
    </row>
    <row r="27" spans="1:16" ht="21.75" customHeight="1">
      <c r="A27" s="59" t="s">
        <v>37</v>
      </c>
      <c r="B27" s="59" t="s">
        <v>51</v>
      </c>
      <c r="C27" s="59" t="s">
        <v>52</v>
      </c>
      <c r="D27" s="59" t="s">
        <v>21</v>
      </c>
      <c r="E27" s="59"/>
      <c r="F27" s="60" t="s">
        <v>53</v>
      </c>
      <c r="G27" s="58"/>
      <c r="H27" s="61">
        <f>39641.65+18226</f>
        <v>57867.65</v>
      </c>
      <c r="I27" s="59" t="s">
        <v>26</v>
      </c>
      <c r="J27" s="62">
        <v>45026</v>
      </c>
      <c r="K27" s="66">
        <v>45412</v>
      </c>
      <c r="L27" s="58" t="s">
        <v>62</v>
      </c>
      <c r="M27" s="11">
        <v>4533.36</v>
      </c>
      <c r="N27" s="54">
        <v>45306</v>
      </c>
      <c r="O27" s="63"/>
      <c r="P27" s="59" t="s">
        <v>23</v>
      </c>
    </row>
    <row r="28" spans="1:16" ht="25.5" customHeight="1">
      <c r="A28" s="59"/>
      <c r="B28" s="59"/>
      <c r="C28" s="59"/>
      <c r="D28" s="59"/>
      <c r="E28" s="59"/>
      <c r="F28" s="60"/>
      <c r="G28" s="58"/>
      <c r="H28" s="61"/>
      <c r="I28" s="59"/>
      <c r="J28" s="62"/>
      <c r="K28" s="66"/>
      <c r="L28" s="58"/>
      <c r="M28" s="11">
        <v>4535.46</v>
      </c>
      <c r="N28" s="54">
        <v>45334</v>
      </c>
      <c r="O28" s="64"/>
      <c r="P28" s="59"/>
    </row>
    <row r="29" spans="1:16" ht="39" customHeight="1">
      <c r="A29" s="59"/>
      <c r="B29" s="59"/>
      <c r="C29" s="59"/>
      <c r="D29" s="59"/>
      <c r="E29" s="59"/>
      <c r="F29" s="60"/>
      <c r="G29" s="58"/>
      <c r="H29" s="61"/>
      <c r="I29" s="59"/>
      <c r="J29" s="62"/>
      <c r="K29" s="66"/>
      <c r="L29" s="58"/>
      <c r="M29" s="11">
        <v>4529.18</v>
      </c>
      <c r="N29" s="54">
        <v>45359</v>
      </c>
      <c r="O29" s="65"/>
      <c r="P29" s="59"/>
    </row>
    <row r="30" spans="1:16" ht="36" customHeight="1">
      <c r="A30" s="33" t="s">
        <v>29</v>
      </c>
      <c r="B30" s="33" t="s">
        <v>68</v>
      </c>
      <c r="C30" s="33" t="s">
        <v>66</v>
      </c>
      <c r="D30" s="33" t="s">
        <v>21</v>
      </c>
      <c r="E30" s="33"/>
      <c r="F30" s="33" t="s">
        <v>67</v>
      </c>
      <c r="G30" s="34"/>
      <c r="H30" s="55">
        <v>72204.44</v>
      </c>
      <c r="I30" s="33" t="s">
        <v>26</v>
      </c>
      <c r="J30" s="56">
        <v>45334</v>
      </c>
      <c r="K30" s="56">
        <v>45350</v>
      </c>
      <c r="L30" s="34"/>
      <c r="M30" s="55">
        <v>72204.44</v>
      </c>
      <c r="N30" s="56">
        <v>45351</v>
      </c>
      <c r="O30" s="55">
        <v>72204.44</v>
      </c>
      <c r="P30" s="57" t="s">
        <v>27</v>
      </c>
    </row>
    <row r="31" spans="1:16" ht="12">
      <c r="A31" s="7"/>
      <c r="B31" s="7"/>
      <c r="C31" s="7"/>
      <c r="D31" s="7"/>
      <c r="E31" s="7"/>
      <c r="G31" s="20"/>
      <c r="H31" s="7"/>
      <c r="J31" s="7"/>
      <c r="K31" s="7"/>
      <c r="L31" s="20"/>
      <c r="M31" s="7"/>
      <c r="N31" s="7"/>
      <c r="O31" s="7"/>
      <c r="P31" s="7"/>
    </row>
    <row r="32" spans="1:16" ht="12">
      <c r="A32" s="7"/>
      <c r="B32" s="7"/>
      <c r="C32" s="7"/>
      <c r="D32" s="7"/>
      <c r="E32" s="7"/>
      <c r="G32" s="20"/>
      <c r="H32" s="7"/>
      <c r="J32" s="7"/>
      <c r="K32" s="7"/>
      <c r="L32" s="20"/>
      <c r="M32" s="7"/>
      <c r="N32" s="7"/>
      <c r="O32" s="7"/>
      <c r="P32" s="7"/>
    </row>
    <row r="33" spans="1:16" ht="12">
      <c r="A33" s="7"/>
      <c r="B33" s="7"/>
      <c r="C33" s="7"/>
      <c r="D33" s="7"/>
      <c r="E33" s="7"/>
      <c r="G33" s="20"/>
      <c r="H33" s="7"/>
      <c r="J33" s="7"/>
      <c r="K33" s="7"/>
      <c r="L33" s="20"/>
      <c r="M33" s="7"/>
      <c r="N33" s="7"/>
      <c r="O33" s="7"/>
      <c r="P33" s="7"/>
    </row>
  </sheetData>
  <sheetProtection/>
  <mergeCells count="101">
    <mergeCell ref="O18:O20"/>
    <mergeCell ref="J22:J23"/>
    <mergeCell ref="P16:P17"/>
    <mergeCell ref="J16:J17"/>
    <mergeCell ref="K16:K17"/>
    <mergeCell ref="L16:L17"/>
    <mergeCell ref="K22:K23"/>
    <mergeCell ref="L22:L23"/>
    <mergeCell ref="P22:P23"/>
    <mergeCell ref="O22:O23"/>
    <mergeCell ref="P9:P11"/>
    <mergeCell ref="O9:O11"/>
    <mergeCell ref="A9:A11"/>
    <mergeCell ref="I9:I11"/>
    <mergeCell ref="G9:G11"/>
    <mergeCell ref="A22:A23"/>
    <mergeCell ref="D22:D23"/>
    <mergeCell ref="F22:F23"/>
    <mergeCell ref="H22:H23"/>
    <mergeCell ref="I22:I23"/>
    <mergeCell ref="D16:D17"/>
    <mergeCell ref="F16:F17"/>
    <mergeCell ref="I16:I17"/>
    <mergeCell ref="L18:L20"/>
    <mergeCell ref="F18:F20"/>
    <mergeCell ref="E18:E20"/>
    <mergeCell ref="E16:E17"/>
    <mergeCell ref="G16:G17"/>
    <mergeCell ref="P18:P20"/>
    <mergeCell ref="A16:A17"/>
    <mergeCell ref="B16:B17"/>
    <mergeCell ref="C16:C17"/>
    <mergeCell ref="O16:O17"/>
    <mergeCell ref="H16:H17"/>
    <mergeCell ref="A18:A20"/>
    <mergeCell ref="B18:B20"/>
    <mergeCell ref="C18:C20"/>
    <mergeCell ref="D18:D20"/>
    <mergeCell ref="D6:D8"/>
    <mergeCell ref="F6:F8"/>
    <mergeCell ref="H6:H8"/>
    <mergeCell ref="E6:E8"/>
    <mergeCell ref="F9:F11"/>
    <mergeCell ref="E9:E11"/>
    <mergeCell ref="D9:D11"/>
    <mergeCell ref="M6:N6"/>
    <mergeCell ref="I6:I8"/>
    <mergeCell ref="G7:G8"/>
    <mergeCell ref="M7:M8"/>
    <mergeCell ref="N7:N8"/>
    <mergeCell ref="A2:P2"/>
    <mergeCell ref="A3:P3"/>
    <mergeCell ref="A6:A8"/>
    <mergeCell ref="B6:B8"/>
    <mergeCell ref="C6:C8"/>
    <mergeCell ref="P7:P8"/>
    <mergeCell ref="J6:J8"/>
    <mergeCell ref="K6:K8"/>
    <mergeCell ref="O6:O8"/>
    <mergeCell ref="L6:L8"/>
    <mergeCell ref="G18:G20"/>
    <mergeCell ref="H18:H20"/>
    <mergeCell ref="I18:I20"/>
    <mergeCell ref="J18:J20"/>
    <mergeCell ref="K18:K20"/>
    <mergeCell ref="A24:A26"/>
    <mergeCell ref="B24:B26"/>
    <mergeCell ref="C24:C26"/>
    <mergeCell ref="D24:D26"/>
    <mergeCell ref="E24:E26"/>
    <mergeCell ref="F24:F26"/>
    <mergeCell ref="B22:B23"/>
    <mergeCell ref="C22:C23"/>
    <mergeCell ref="O24:O26"/>
    <mergeCell ref="P24:P26"/>
    <mergeCell ref="G24:G26"/>
    <mergeCell ref="H24:H26"/>
    <mergeCell ref="I24:I26"/>
    <mergeCell ref="J24:J26"/>
    <mergeCell ref="K24:K26"/>
    <mergeCell ref="L24:L26"/>
    <mergeCell ref="I27:I29"/>
    <mergeCell ref="J27:J29"/>
    <mergeCell ref="O27:O29"/>
    <mergeCell ref="K27:K29"/>
    <mergeCell ref="L9:L11"/>
    <mergeCell ref="B9:B11"/>
    <mergeCell ref="H9:H11"/>
    <mergeCell ref="J9:J11"/>
    <mergeCell ref="K9:K11"/>
    <mergeCell ref="C9:C11"/>
    <mergeCell ref="L27:L29"/>
    <mergeCell ref="G27:G29"/>
    <mergeCell ref="E27:E29"/>
    <mergeCell ref="P27:P29"/>
    <mergeCell ref="A27:A29"/>
    <mergeCell ref="B27:B29"/>
    <mergeCell ref="C27:C29"/>
    <mergeCell ref="D27:D29"/>
    <mergeCell ref="F27:F29"/>
    <mergeCell ref="H27:H29"/>
  </mergeCells>
  <printOptions/>
  <pageMargins left="0.38" right="0.23" top="0.51" bottom="0.4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2024-04-08T12:00:37Z</dcterms:modified>
  <cp:category/>
  <cp:version/>
  <cp:contentType/>
  <cp:contentStatus/>
</cp:coreProperties>
</file>